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40056\Documents\_TRAVAUX\RAPPORT WALLON\2022\BILAN\"/>
    </mc:Choice>
  </mc:AlternateContent>
  <xr:revisionPtr revIDLastSave="0" documentId="8_{307D7C15-5ACA-4FEA-BF6D-89EB6A43DF0C}" xr6:coauthVersionLast="47" xr6:coauthVersionMax="47" xr10:uidLastSave="{00000000-0000-0000-0000-000000000000}"/>
  <bookViews>
    <workbookView xWindow="-120" yWindow="-120" windowWidth="25440" windowHeight="15270" xr2:uid="{EBD15FE2-9A3E-4A9D-A8DC-659858F42A1A}"/>
  </bookViews>
  <sheets>
    <sheet name="INDEX" sheetId="4" r:id="rId1"/>
    <sheet name="1" sheetId="5" r:id="rId2"/>
    <sheet name="2" sheetId="11" r:id="rId3"/>
    <sheet name="3" sheetId="12" r:id="rId4"/>
    <sheet name="4" sheetId="13" r:id="rId5"/>
    <sheet name="5" sheetId="14" r:id="rId6"/>
    <sheet name="6" sheetId="15" r:id="rId7"/>
    <sheet name="7" sheetId="16" r:id="rId8"/>
    <sheet name="8" sheetId="17" r:id="rId9"/>
    <sheet name="9" sheetId="18" r:id="rId10"/>
    <sheet name="10" sheetId="19" r:id="rId11"/>
    <sheet name="11" sheetId="20" r:id="rId12"/>
    <sheet name="12" sheetId="21" r:id="rId13"/>
    <sheet name="13" sheetId="22" r:id="rId14"/>
    <sheet name="14" sheetId="23" r:id="rId15"/>
    <sheet name="15" sheetId="24" r:id="rId16"/>
  </sheets>
  <definedNames>
    <definedName name="_xlnm._FilterDatabase" localSheetId="1" hidden="1">'1'!$B$3:$C$3</definedName>
    <definedName name="_xlnm._FilterDatabase" localSheetId="10" hidden="1">'10'!$B$3:$C$3</definedName>
    <definedName name="_xlnm._FilterDatabase" localSheetId="11" hidden="1">'11'!$B$3:$C$3</definedName>
    <definedName name="_xlnm._FilterDatabase" localSheetId="12" hidden="1">'12'!$B$3:$C$3</definedName>
    <definedName name="_xlnm._FilterDatabase" localSheetId="13" hidden="1">'13'!$B$3:$C$3</definedName>
    <definedName name="_xlnm._FilterDatabase" localSheetId="14" hidden="1">'14'!$B$3:$C$3</definedName>
    <definedName name="_xlnm._FilterDatabase" localSheetId="15" hidden="1">'15'!$B$3:$C$3</definedName>
    <definedName name="_xlnm._FilterDatabase" localSheetId="2" hidden="1">'2'!$B$3:$C$3</definedName>
    <definedName name="_xlnm._FilterDatabase" localSheetId="3" hidden="1">'3'!$B$3:$C$3</definedName>
    <definedName name="_xlnm._FilterDatabase" localSheetId="4" hidden="1">'4'!$B$3:$C$3</definedName>
    <definedName name="_xlnm._FilterDatabase" localSheetId="5" hidden="1">'5'!$B$3:$C$3</definedName>
    <definedName name="_xlnm._FilterDatabase" localSheetId="6" hidden="1">'6'!$B$3:$C$3</definedName>
    <definedName name="_xlnm._FilterDatabase" localSheetId="7" hidden="1">'7'!$B$3:$C$3</definedName>
    <definedName name="_xlnm._FilterDatabase" localSheetId="8" hidden="1">'8'!$B$3:$C$3</definedName>
    <definedName name="_xlnm._FilterDatabase" localSheetId="9" hidden="1">'9'!$B$3:$C$3</definedName>
    <definedName name="_xlnm.Print_Titles" localSheetId="1">'1'!$A:$C,'1'!$1:$3</definedName>
    <definedName name="_xlnm.Print_Titles" localSheetId="10">'10'!$A:$C,'10'!$1:$3</definedName>
    <definedName name="_xlnm.Print_Titles" localSheetId="11">'11'!$A:$D,'11'!$1:$3</definedName>
    <definedName name="_xlnm.Print_Titles" localSheetId="12">'12'!$A:$C,'12'!$2:$3</definedName>
    <definedName name="_xlnm.Print_Titles" localSheetId="13">'13'!$A:$C,'13'!$1:$3</definedName>
    <definedName name="_xlnm.Print_Titles" localSheetId="14">'14'!$A:$D,'14'!$1:$3</definedName>
    <definedName name="_xlnm.Print_Titles" localSheetId="15">'15'!$A:$C,'15'!$2:$3</definedName>
    <definedName name="_xlnm.Print_Titles" localSheetId="2">'2'!$A:$D,'2'!$1:$3</definedName>
    <definedName name="_xlnm.Print_Titles" localSheetId="3">'3'!$A:$C,'3'!$2:$3</definedName>
    <definedName name="_xlnm.Print_Titles" localSheetId="4">'4'!$A:$C,'4'!$1:$3</definedName>
    <definedName name="_xlnm.Print_Titles" localSheetId="5">'5'!$A:$D,'5'!$1:$3</definedName>
    <definedName name="_xlnm.Print_Titles" localSheetId="6">'6'!$A:$C,'6'!$2:$3</definedName>
    <definedName name="_xlnm.Print_Titles" localSheetId="7">'7'!$A:$C,'7'!$1:$3</definedName>
    <definedName name="_xlnm.Print_Titles" localSheetId="8">'8'!$A:$D,'8'!$1:$3</definedName>
    <definedName name="_xlnm.Print_Titles" localSheetId="9">'9'!$A:$C,'9'!$2:$3</definedName>
    <definedName name="_xlnm.Print_Titles" localSheetId="0">INDEX!$A:$B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1" l="1"/>
  <c r="J12" i="18"/>
  <c r="J9" i="24"/>
  <c r="J8" i="24"/>
  <c r="B37" i="20"/>
  <c r="B31" i="20"/>
  <c r="B51" i="20"/>
  <c r="B45" i="20"/>
  <c r="B55" i="20"/>
  <c r="B43" i="20"/>
  <c r="B34" i="20"/>
  <c r="J8" i="18" l="1"/>
  <c r="J4" i="24"/>
  <c r="J11" i="21"/>
  <c r="J8" i="15"/>
  <c r="J16" i="21"/>
  <c r="J5" i="15"/>
  <c r="J8" i="21"/>
  <c r="J4" i="18"/>
  <c r="J9" i="18"/>
  <c r="J9" i="15"/>
  <c r="J6" i="24"/>
  <c r="J13" i="21"/>
  <c r="J6" i="15"/>
  <c r="J5" i="12"/>
  <c r="J4" i="12"/>
  <c r="J12" i="24"/>
  <c r="J6" i="18"/>
  <c r="J6" i="12"/>
  <c r="J7" i="12"/>
  <c r="J8" i="12"/>
  <c r="J4" i="15"/>
  <c r="J10" i="15"/>
  <c r="J7" i="15"/>
  <c r="J11" i="15"/>
  <c r="J7" i="18"/>
  <c r="J11" i="18"/>
  <c r="B53" i="20"/>
  <c r="J5" i="18"/>
  <c r="J10" i="18"/>
  <c r="J6" i="21"/>
  <c r="J12" i="21"/>
  <c r="J4" i="21"/>
  <c r="J14" i="21"/>
  <c r="J7" i="21"/>
  <c r="J5" i="21"/>
  <c r="J9" i="21"/>
  <c r="J15" i="21"/>
  <c r="J7" i="24"/>
  <c r="J11" i="24"/>
  <c r="J5" i="24"/>
  <c r="J10" i="24"/>
  <c r="B46" i="20"/>
  <c r="B47" i="20"/>
  <c r="B39" i="20"/>
  <c r="B54" i="20"/>
  <c r="B33" i="20"/>
  <c r="B35" i="20"/>
  <c r="B38" i="20"/>
  <c r="B29" i="20"/>
  <c r="B30" i="20"/>
  <c r="B49" i="20"/>
  <c r="B50" i="20"/>
  <c r="B41" i="20"/>
  <c r="B42" i="20"/>
  <c r="AC8" i="13" l="1"/>
  <c r="AC6" i="13"/>
  <c r="AC11" i="13"/>
  <c r="AC8" i="22" l="1"/>
  <c r="AC11" i="22"/>
  <c r="AC8" i="19"/>
  <c r="AC6" i="22"/>
  <c r="AC8" i="16"/>
  <c r="AC16" i="19"/>
  <c r="AC12" i="19"/>
  <c r="AC13" i="19"/>
  <c r="AC14" i="19"/>
  <c r="AC15" i="19"/>
  <c r="AC10" i="19"/>
  <c r="AC11" i="19"/>
  <c r="AC7" i="19"/>
  <c r="AC11" i="16"/>
  <c r="AC12" i="22"/>
  <c r="AC7" i="22"/>
  <c r="AC5" i="22"/>
  <c r="AC9" i="19"/>
  <c r="AC4" i="19"/>
  <c r="AC6" i="19"/>
  <c r="AC4" i="16"/>
  <c r="AC9" i="16"/>
  <c r="AC6" i="16"/>
  <c r="AC5" i="16"/>
  <c r="AC7" i="16"/>
  <c r="AC7" i="13"/>
  <c r="AC10" i="13"/>
  <c r="AC5" i="13"/>
  <c r="AC9" i="13"/>
  <c r="AC9" i="22" l="1"/>
  <c r="AC10" i="16"/>
  <c r="AC10" i="22"/>
  <c r="AC5" i="19"/>
  <c r="AC4" i="22"/>
  <c r="AC12" i="16"/>
  <c r="AC4" i="13"/>
  <c r="B16" i="4" l="1"/>
  <c r="B15" i="4"/>
  <c r="B14" i="4"/>
  <c r="B13" i="4"/>
  <c r="B12" i="4"/>
  <c r="B11" i="4"/>
  <c r="B10" i="4"/>
  <c r="B9" i="4"/>
  <c r="B8" i="4"/>
  <c r="A16" i="4" l="1"/>
  <c r="A15" i="4"/>
  <c r="A14" i="4"/>
  <c r="A13" i="4"/>
  <c r="A12" i="4"/>
  <c r="A11" i="4"/>
  <c r="A10" i="4"/>
  <c r="A9" i="4"/>
  <c r="A8" i="4"/>
  <c r="B7" i="4"/>
  <c r="B6" i="4"/>
  <c r="B5" i="4"/>
  <c r="A7" i="4"/>
  <c r="A6" i="4"/>
  <c r="A5" i="4"/>
  <c r="B4" i="4"/>
  <c r="B3" i="4"/>
  <c r="B2" i="4"/>
  <c r="A4" i="4"/>
  <c r="A3" i="4"/>
  <c r="A2" i="4"/>
  <c r="AC7" i="5" l="1"/>
  <c r="B10" i="23"/>
  <c r="B11" i="23"/>
  <c r="B9" i="23"/>
  <c r="B37" i="23"/>
  <c r="B39" i="23"/>
  <c r="B38" i="23"/>
  <c r="B19" i="23"/>
  <c r="B18" i="23"/>
  <c r="B17" i="23"/>
  <c r="B33" i="23"/>
  <c r="B35" i="23"/>
  <c r="B34" i="23"/>
  <c r="B30" i="23"/>
  <c r="B29" i="23"/>
  <c r="B31" i="23"/>
  <c r="B26" i="23"/>
  <c r="B25" i="23"/>
  <c r="B27" i="23"/>
  <c r="B15" i="23"/>
  <c r="B14" i="23"/>
  <c r="B13" i="23"/>
  <c r="B22" i="23"/>
  <c r="B23" i="23"/>
  <c r="B21" i="23"/>
  <c r="B7" i="23"/>
  <c r="B6" i="23"/>
  <c r="B5" i="23"/>
  <c r="B27" i="20"/>
  <c r="B26" i="20"/>
  <c r="B25" i="20"/>
  <c r="B15" i="20"/>
  <c r="B14" i="20"/>
  <c r="B13" i="20"/>
  <c r="B19" i="20"/>
  <c r="B18" i="20"/>
  <c r="B17" i="20"/>
  <c r="B23" i="20"/>
  <c r="B21" i="20"/>
  <c r="B22" i="20"/>
  <c r="B9" i="20"/>
  <c r="B11" i="20"/>
  <c r="B10" i="20"/>
  <c r="B5" i="20"/>
  <c r="B6" i="20"/>
  <c r="B7" i="20"/>
  <c r="B30" i="17"/>
  <c r="B29" i="17"/>
  <c r="B31" i="17"/>
  <c r="B9" i="17"/>
  <c r="B11" i="17"/>
  <c r="B10" i="17"/>
  <c r="B37" i="17"/>
  <c r="B39" i="17"/>
  <c r="B38" i="17"/>
  <c r="B34" i="17"/>
  <c r="B33" i="17"/>
  <c r="B35" i="17"/>
  <c r="B22" i="17"/>
  <c r="B21" i="17"/>
  <c r="B23" i="17"/>
  <c r="B27" i="17"/>
  <c r="B26" i="17"/>
  <c r="B25" i="17"/>
  <c r="B18" i="17"/>
  <c r="B17" i="17"/>
  <c r="B19" i="17"/>
  <c r="B15" i="17"/>
  <c r="B14" i="17"/>
  <c r="B13" i="17"/>
  <c r="B7" i="17"/>
  <c r="B6" i="17"/>
  <c r="B5" i="17"/>
  <c r="B15" i="14"/>
  <c r="B14" i="14"/>
  <c r="B13" i="14"/>
  <c r="B23" i="14"/>
  <c r="B22" i="14"/>
  <c r="B21" i="14"/>
  <c r="B11" i="14"/>
  <c r="B9" i="14"/>
  <c r="B10" i="14"/>
  <c r="B33" i="14"/>
  <c r="B35" i="14"/>
  <c r="B34" i="14"/>
  <c r="B19" i="14"/>
  <c r="B18" i="14"/>
  <c r="B17" i="14"/>
  <c r="B30" i="14"/>
  <c r="B29" i="14"/>
  <c r="B31" i="14"/>
  <c r="B26" i="14"/>
  <c r="B25" i="14"/>
  <c r="B27" i="14"/>
  <c r="B7" i="14"/>
  <c r="B6" i="14"/>
  <c r="B5" i="14"/>
  <c r="B11" i="11"/>
  <c r="B10" i="11"/>
  <c r="B9" i="11"/>
  <c r="B19" i="11"/>
  <c r="B18" i="11"/>
  <c r="B17" i="11"/>
  <c r="B15" i="11"/>
  <c r="B13" i="11"/>
  <c r="B14" i="11"/>
  <c r="B22" i="11"/>
  <c r="B23" i="11"/>
  <c r="B21" i="11"/>
  <c r="B7" i="11"/>
  <c r="B5" i="11"/>
  <c r="B6" i="11"/>
  <c r="AC6" i="5" l="1"/>
  <c r="AC8" i="5"/>
  <c r="AC5" i="5"/>
  <c r="AC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C829C1A3-B6C6-4712-921A-2BAB443641D0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41F3E144-480F-46D4-BBE7-96A476B0CAE5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E3726EA3-F68F-4395-A76D-8F5B1D6833EB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99C70AD7-DCD5-4838-87B2-DEC37A412428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34DDECFE-439C-4D85-999B-CACA27D940C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C2A7B353-5CDB-4E2D-B7E0-EB952D2BD7CB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CEF4EC80-B4B0-435C-9F97-3ED19D342438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9B5D2481-C5B5-4232-A7DB-4919D1AF254D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9BD70F8B-2A12-49A2-AB37-510D7150FFD8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6111EE88-F6F2-4E38-87FF-B0C241D6B6A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322B9AEA-A57B-4B8B-BBEB-BA77A884BC08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AA6FE182-DCA1-46E8-B2E0-631E442503FB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F8D6FFD6-10BE-4E60-BFA4-190C6348278E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06CF0DF0-2673-4CDD-87B7-1972BD83386B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66DA3D7D-4C87-45E9-B5D5-551FBBDE87D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sharedStrings.xml><?xml version="1.0" encoding="utf-8"?>
<sst xmlns="http://schemas.openxmlformats.org/spreadsheetml/2006/main" count="1411" uniqueCount="128">
  <si>
    <t>1.</t>
  </si>
  <si>
    <t>2.</t>
  </si>
  <si>
    <t>Grandes cultures</t>
  </si>
  <si>
    <t>Bovins laitiers</t>
  </si>
  <si>
    <t>Bovins viandeux</t>
  </si>
  <si>
    <t>Cultures et bovins</t>
  </si>
  <si>
    <t>Autres</t>
  </si>
  <si>
    <t>Bovins laitiers et viandeux</t>
  </si>
  <si>
    <t>#</t>
  </si>
  <si>
    <t xml:space="preserve">
</t>
  </si>
  <si>
    <t>COMMUNES</t>
  </si>
  <si>
    <t>CODE</t>
  </si>
  <si>
    <t>Nombre d'exploitations</t>
  </si>
  <si>
    <t>Orientations technico-économiques des exploitations professionnelles</t>
  </si>
  <si>
    <t>Actifs agricoles réguliers 
(personnes)</t>
  </si>
  <si>
    <t>Vaches laitières 
(têtes)</t>
  </si>
  <si>
    <t>Vaches viandeuses 
(têtes)</t>
  </si>
  <si>
    <t>Porcs 
(têtes)</t>
  </si>
  <si>
    <t>Bovins</t>
  </si>
  <si>
    <t>Porcs</t>
  </si>
  <si>
    <t>Détenteurs de bovins 
(exploitations)</t>
  </si>
  <si>
    <t>Détenteurs de vaches laitières 
(exploitations)</t>
  </si>
  <si>
    <t>Détenteurs de vaches viandeuses 
(exploitations)</t>
  </si>
  <si>
    <t>Détenteurs de porcs 
(exploitations)</t>
  </si>
  <si>
    <t>HISTORIQUE</t>
  </si>
  <si>
    <t>CARACTERISTIQUE</t>
  </si>
  <si>
    <t>COMMUNE</t>
  </si>
  <si>
    <t>Vaches laitières (têtes/détenteur)</t>
  </si>
  <si>
    <t>Vaches viandeuses (têtes/détenteur)</t>
  </si>
  <si>
    <t>Superficie moyenne (ha/exploitation)</t>
  </si>
  <si>
    <t>3.</t>
  </si>
  <si>
    <t>Région sablo-limoneuse</t>
  </si>
  <si>
    <t>Région limoneuse</t>
  </si>
  <si>
    <t>Régions agricoles</t>
  </si>
  <si>
    <t>Région herbagère liégeoise</t>
  </si>
  <si>
    <t>Campine hennuyère</t>
  </si>
  <si>
    <t>Condroz</t>
  </si>
  <si>
    <t>Haute Ardenne</t>
  </si>
  <si>
    <t>Fagne</t>
  </si>
  <si>
    <t>Famenne</t>
  </si>
  <si>
    <t>Ardenne</t>
  </si>
  <si>
    <t>Région jurassique</t>
  </si>
  <si>
    <t>SUPERF.</t>
  </si>
  <si>
    <t>Prairies permanentes 
(ha)</t>
  </si>
  <si>
    <t>Productions fourragères 
(ha)</t>
  </si>
  <si>
    <t>Céréales 
(ha)</t>
  </si>
  <si>
    <t>Pomme de terre
(ha)</t>
  </si>
  <si>
    <t>Plantes industrielles 
(ha)</t>
  </si>
  <si>
    <t>Autres cultures 
(ha)</t>
  </si>
  <si>
    <t>Cultures de la commune</t>
  </si>
  <si>
    <t>Cultures biologiques de la commune</t>
  </si>
  <si>
    <t>Natura 2000 
(ha)</t>
  </si>
  <si>
    <t>4.</t>
  </si>
  <si>
    <t>5.</t>
  </si>
  <si>
    <t>6.</t>
  </si>
  <si>
    <t>9.</t>
  </si>
  <si>
    <t>8.</t>
  </si>
  <si>
    <t>7.</t>
  </si>
  <si>
    <t>12.</t>
  </si>
  <si>
    <t>11.</t>
  </si>
  <si>
    <t>10.</t>
  </si>
  <si>
    <t>14.</t>
  </si>
  <si>
    <t>13.</t>
  </si>
  <si>
    <t>15.</t>
  </si>
  <si>
    <t>Superficie agricole utilisée des exploitations
(ha)</t>
  </si>
  <si>
    <t>Bovins 
(têtes)</t>
  </si>
  <si>
    <t>Détenteurs de volaille 
(exploitations)</t>
  </si>
  <si>
    <t>Volaille 
(places)</t>
  </si>
  <si>
    <t>Volaille</t>
  </si>
  <si>
    <t>Unités de gros bétail 
(UGB)</t>
  </si>
  <si>
    <t>Exploitations professionnelles</t>
  </si>
  <si>
    <t>Exploitations</t>
  </si>
  <si>
    <t>Horticulture / Fruiticulture</t>
  </si>
  <si>
    <t>Superficie communale 
(ha)</t>
  </si>
  <si>
    <t>PROVINCE DU Luxembourg</t>
  </si>
  <si>
    <t>ARRONDISSEMENT DE 
ARLON</t>
  </si>
  <si>
    <t>ARRONDISSEMENT DE 
BASTOGNE</t>
  </si>
  <si>
    <t>ARRONDISSEMENT DE 
MARCHE-EN-FAMENNE</t>
  </si>
  <si>
    <t>ARRONDISSEMENT DE 
NEUFCHÂTEAU</t>
  </si>
  <si>
    <t>ARRONDISSEMENT DE 
VIRTON</t>
  </si>
  <si>
    <t>Superficie agricole utilisée de la commune
(ha)</t>
  </si>
  <si>
    <t>Age moyen des chefs d'exploitation 
(année)</t>
  </si>
  <si>
    <t>Arlon</t>
  </si>
  <si>
    <t>Attert</t>
  </si>
  <si>
    <t>Aubange</t>
  </si>
  <si>
    <t>-</t>
  </si>
  <si>
    <t>[&lt; 4]</t>
  </si>
  <si>
    <t>Martelange</t>
  </si>
  <si>
    <t>Messancy</t>
  </si>
  <si>
    <t>Bastogne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</si>
  <si>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</si>
  <si>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</si>
  <si>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</si>
  <si>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</si>
  <si>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</si>
  <si>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</si>
  <si>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</si>
  <si>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</si>
  <si>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</si>
  <si>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</si>
  <si>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</si>
  <si>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</si>
  <si>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</si>
  <si>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</si>
  <si>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</si>
  <si>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</si>
  <si>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</si>
  <si>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</si>
  <si>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</si>
  <si>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</si>
  <si>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</si>
  <si>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</si>
  <si>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Neufchâteau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</si>
  <si>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</si>
  <si>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</si>
  <si>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</si>
  <si>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</si>
  <si>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</si>
  <si>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</si>
  <si>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</si>
  <si>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</si>
  <si>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</si>
  <si>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</si>
  <si>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Saint-Léger</t>
  </si>
  <si>
    <t>Tintigny</t>
  </si>
  <si>
    <t>Virton</t>
  </si>
  <si>
    <t>Habay</t>
  </si>
  <si>
    <t>Rouvroy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</si>
</sst>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rgb="FFFFFF00"/>
      <name val="Calibri"/>
      <family val="2"/>
      <scheme val="minor"/>
    </font>
    <font>
      <b/>
      <sz val="8"/>
      <color rgb="FF067DAC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67DAC"/>
        <bgColor indexed="64"/>
      </patternFill>
    </fill>
  </fills>
  <borders count="18">
    <border>
      <left/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theme="0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medium">
        <color theme="0"/>
      </top>
      <bottom/>
      <diagonal/>
    </border>
    <border>
      <left style="thin">
        <color auto="1"/>
      </left>
      <right/>
      <top style="medium">
        <color theme="0"/>
      </top>
      <bottom/>
      <diagonal/>
    </border>
  </borders>
  <cellStyleXfs count="2">
    <xf numFmtId="4" fontId="0" fillId="0" borderId="0"/>
    <xf numFmtId="4" fontId="4" fillId="0" borderId="0" applyNumberFormat="0" applyFill="0" applyBorder="0" applyAlignment="0" applyProtection="0"/>
  </cellStyleXfs>
  <cellXfs count="65">
    <xf numFmtId="4" fontId="0" fillId="0" borderId="0" xfId="0"/>
    <xf numFmtId="4" fontId="2" fillId="0" borderId="0" xfId="0" applyFont="1" applyAlignment="1">
      <alignment horizontal="center" vertical="center" wrapText="1"/>
    </xf>
    <xf numFmtId="4" fontId="1" fillId="0" borderId="0" xfId="0" applyFont="1" applyFill="1" applyAlignment="1">
      <alignment vertical="center"/>
    </xf>
    <xf numFmtId="4" fontId="1" fillId="0" borderId="0" xfId="0" applyFont="1" applyFill="1" applyAlignment="1">
      <alignment horizontal="center" vertical="center"/>
    </xf>
    <xf numFmtId="4" fontId="6" fillId="0" borderId="0" xfId="0" applyFont="1" applyFill="1" applyAlignment="1">
      <alignment horizontal="center"/>
    </xf>
    <xf numFmtId="4" fontId="6" fillId="0" borderId="0" xfId="0" applyFont="1"/>
    <xf numFmtId="4" fontId="0" fillId="0" borderId="0" xfId="0" applyAlignment="1">
      <alignment horizontal="center" vertical="center"/>
    </xf>
    <xf numFmtId="4" fontId="0" fillId="0" borderId="0" xfId="0" applyAlignment="1">
      <alignment horizontal="right" vertical="center" indent="1"/>
    </xf>
    <xf numFmtId="4" fontId="1" fillId="0" borderId="0" xfId="0" applyFont="1" applyFill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" fontId="0" fillId="0" borderId="0" xfId="0" applyBorder="1" applyAlignment="1">
      <alignment horizontal="right" vertical="center" indent="1"/>
    </xf>
    <xf numFmtId="0" fontId="6" fillId="0" borderId="0" xfId="0" applyNumberFormat="1" applyFont="1" applyAlignment="1">
      <alignment horizontal="left" wrapText="1" indent="1"/>
    </xf>
    <xf numFmtId="4" fontId="1" fillId="2" borderId="0" xfId="1" applyFont="1" applyFill="1" applyAlignment="1">
      <alignment horizontal="center" vertical="center"/>
    </xf>
    <xf numFmtId="4" fontId="3" fillId="2" borderId="3" xfId="0" applyFont="1" applyFill="1" applyBorder="1" applyAlignment="1">
      <alignment horizontal="center" vertical="center" wrapText="1"/>
    </xf>
    <xf numFmtId="4" fontId="3" fillId="2" borderId="5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4" fontId="3" fillId="2" borderId="1" xfId="0" applyFont="1" applyFill="1" applyBorder="1" applyAlignment="1">
      <alignment horizontal="center" vertical="center" wrapText="1"/>
    </xf>
    <xf numFmtId="4" fontId="1" fillId="2" borderId="1" xfId="0" applyFont="1" applyFill="1" applyBorder="1" applyAlignment="1">
      <alignment horizontal="center" vertical="center"/>
    </xf>
    <xf numFmtId="4" fontId="1" fillId="2" borderId="0" xfId="0" applyFont="1" applyFill="1" applyAlignment="1">
      <alignment horizontal="center" vertical="center" wrapText="1"/>
    </xf>
    <xf numFmtId="4" fontId="1" fillId="2" borderId="0" xfId="0" applyFont="1" applyFill="1" applyAlignment="1">
      <alignment horizontal="center" vertical="center"/>
    </xf>
    <xf numFmtId="0" fontId="8" fillId="2" borderId="0" xfId="1" applyNumberFormat="1" applyFont="1" applyFill="1" applyAlignment="1">
      <alignment horizontal="center" vertical="center"/>
    </xf>
    <xf numFmtId="1" fontId="3" fillId="2" borderId="4" xfId="0" applyNumberFormat="1" applyFont="1" applyFill="1" applyBorder="1" applyAlignment="1">
      <alignment horizontal="left" vertical="center" wrapText="1" indent="1"/>
    </xf>
    <xf numFmtId="4" fontId="3" fillId="2" borderId="6" xfId="0" applyFont="1" applyFill="1" applyBorder="1" applyAlignment="1">
      <alignment horizontal="centerContinuous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Continuous" vertical="center" wrapText="1"/>
    </xf>
    <xf numFmtId="0" fontId="9" fillId="2" borderId="0" xfId="0" applyNumberFormat="1" applyFont="1" applyFill="1" applyAlignment="1">
      <alignment horizontal="center" vertical="center"/>
    </xf>
    <xf numFmtId="4" fontId="9" fillId="2" borderId="0" xfId="1" applyFont="1" applyFill="1" applyAlignment="1">
      <alignment horizontal="center" vertical="center"/>
    </xf>
    <xf numFmtId="0" fontId="9" fillId="2" borderId="0" xfId="1" applyNumberFormat="1" applyFont="1" applyFill="1" applyAlignment="1">
      <alignment horizontal="center" vertical="center"/>
    </xf>
    <xf numFmtId="4" fontId="9" fillId="2" borderId="0" xfId="0" applyFont="1" applyFill="1" applyAlignment="1">
      <alignment horizontal="center" vertical="center"/>
    </xf>
    <xf numFmtId="4" fontId="9" fillId="0" borderId="0" xfId="0" applyFont="1" applyFill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left" vertical="center" wrapText="1" indent="1"/>
    </xf>
    <xf numFmtId="4" fontId="8" fillId="2" borderId="0" xfId="0" applyFont="1" applyFill="1" applyAlignment="1">
      <alignment horizontal="center" vertical="center"/>
    </xf>
    <xf numFmtId="4" fontId="6" fillId="0" borderId="0" xfId="0" applyFont="1" applyAlignment="1"/>
    <xf numFmtId="4" fontId="5" fillId="0" borderId="0" xfId="1" applyFont="1" applyFill="1" applyAlignment="1">
      <alignment horizontal="left" vertical="center" indent="1"/>
    </xf>
    <xf numFmtId="164" fontId="0" fillId="0" borderId="9" xfId="0" applyNumberFormat="1" applyBorder="1" applyAlignment="1">
      <alignment horizontal="right" vertical="center" indent="1"/>
    </xf>
    <xf numFmtId="3" fontId="0" fillId="0" borderId="9" xfId="0" applyNumberFormat="1" applyBorder="1" applyAlignment="1">
      <alignment horizontal="right" vertical="center" indent="1"/>
    </xf>
    <xf numFmtId="1" fontId="3" fillId="2" borderId="0" xfId="0" applyNumberFormat="1" applyFont="1" applyFill="1" applyAlignment="1">
      <alignment horizontal="left" vertical="center" wrapText="1" indent="1"/>
    </xf>
    <xf numFmtId="165" fontId="0" fillId="0" borderId="9" xfId="0" applyNumberFormat="1" applyBorder="1" applyAlignment="1">
      <alignment horizontal="right" vertical="center" indent="1"/>
    </xf>
    <xf numFmtId="3" fontId="0" fillId="0" borderId="10" xfId="0" applyNumberForma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4" fontId="3" fillId="2" borderId="6" xfId="0" applyFont="1" applyFill="1" applyBorder="1" applyAlignment="1">
      <alignment horizontal="center" vertical="center" wrapText="1"/>
    </xf>
    <xf numFmtId="4" fontId="3" fillId="2" borderId="7" xfId="0" applyFont="1" applyFill="1" applyBorder="1" applyAlignment="1">
      <alignment horizontal="centerContinuous" vertical="center" wrapText="1"/>
    </xf>
    <xf numFmtId="0" fontId="9" fillId="2" borderId="0" xfId="1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 indent="1"/>
    </xf>
    <xf numFmtId="1" fontId="3" fillId="2" borderId="12" xfId="0" applyNumberFormat="1" applyFont="1" applyFill="1" applyBorder="1" applyAlignment="1">
      <alignment horizontal="left" vertical="center" wrapText="1" indent="1"/>
    </xf>
    <xf numFmtId="1" fontId="3" fillId="2" borderId="13" xfId="0" applyNumberFormat="1" applyFont="1" applyFill="1" applyBorder="1" applyAlignment="1">
      <alignment horizontal="left" vertical="center" wrapText="1" indent="1"/>
    </xf>
    <xf numFmtId="165" fontId="0" fillId="0" borderId="0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 horizontal="right" vertical="center" indent="1"/>
    </xf>
    <xf numFmtId="1" fontId="3" fillId="2" borderId="15" xfId="0" applyNumberFormat="1" applyFont="1" applyFill="1" applyBorder="1" applyAlignment="1">
      <alignment horizontal="left" vertical="center" wrapText="1" indent="1"/>
    </xf>
    <xf numFmtId="3" fontId="0" fillId="0" borderId="16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4" fontId="3" fillId="2" borderId="6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4" fontId="3" fillId="2" borderId="6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7" xfId="0" applyFont="1" applyFill="1" applyBorder="1" applyAlignment="1">
      <alignment horizontal="center" vertical="center" wrapText="1"/>
    </xf>
    <xf numFmtId="4" fontId="3" fillId="2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 customBuiltin="1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67DAC"/>
      <color rgb="FFFFFFCC"/>
      <color rgb="FFFFCC99"/>
      <color rgb="FF7DB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0C04-12AA-4CF5-99CA-D205227A0E71}">
  <sheetPr codeName="Feuil00"/>
  <dimension ref="A1:B17"/>
  <sheetViews>
    <sheetView showGridLines="0" tabSelected="1" zoomScaleNormal="100" workbookViewId="0"/>
  </sheetViews>
  <sheetFormatPr baseColWidth="10" defaultColWidth="20.7109375" defaultRowHeight="18.75" x14ac:dyDescent="0.3"/>
  <cols>
    <col min="1" max="1" width="4.7109375" style="4" customWidth="1"/>
    <col min="2" max="2" width="150.7109375" style="11" customWidth="1"/>
    <col min="3" max="16384" width="20.7109375" style="5"/>
  </cols>
  <sheetData>
    <row r="1" spans="1:2" s="3" customFormat="1" ht="25.15" customHeight="1" thickBot="1" x14ac:dyDescent="0.3">
      <c r="A1" s="18" t="s">
        <v>8</v>
      </c>
      <c r="B1" s="19" t="s">
        <v>74</v>
      </c>
    </row>
    <row r="2" spans="1:2" s="2" customFormat="1" x14ac:dyDescent="0.25">
      <c r="A2" s="20" t="str">
        <f>'1'!A$2</f>
        <v>1.</v>
      </c>
      <c r="B2" s="35" t="str">
        <f>'1'!C$2</f>
        <v>ARRONDISSEMENT DE 
ARLON</v>
      </c>
    </row>
    <row r="3" spans="1:2" s="2" customFormat="1" x14ac:dyDescent="0.25">
      <c r="A3" s="20" t="str">
        <f>'2'!A$2</f>
        <v>2.</v>
      </c>
      <c r="B3" s="35" t="str">
        <f>'2'!C$2 &amp; " (Historique)"</f>
        <v>ARRONDISSEMENT DE 
ARLON (Historique)</v>
      </c>
    </row>
    <row r="4" spans="1:2" s="2" customFormat="1" x14ac:dyDescent="0.25">
      <c r="A4" s="20" t="str">
        <f>'3'!A$2</f>
        <v>3.</v>
      </c>
      <c r="B4" s="35" t="str">
        <f>'3'!C$2 &amp; " (Superficie communale)"</f>
        <v>ARRONDISSEMENT DE 
ARLON (Superficie communale)</v>
      </c>
    </row>
    <row r="5" spans="1:2" s="2" customFormat="1" x14ac:dyDescent="0.25">
      <c r="A5" s="20" t="str">
        <f>'4'!A$2</f>
        <v>4.</v>
      </c>
      <c r="B5" s="35" t="str">
        <f>'4'!C$2</f>
        <v>ARRONDISSEMENT DE 
BASTOGNE</v>
      </c>
    </row>
    <row r="6" spans="1:2" s="2" customFormat="1" x14ac:dyDescent="0.25">
      <c r="A6" s="20" t="str">
        <f>'5'!A$2</f>
        <v>5.</v>
      </c>
      <c r="B6" s="35" t="str">
        <f>'5'!C$2 &amp; " (Historique)"</f>
        <v>ARRONDISSEMENT DE 
BASTOGNE (Historique)</v>
      </c>
    </row>
    <row r="7" spans="1:2" s="2" customFormat="1" x14ac:dyDescent="0.25">
      <c r="A7" s="20" t="str">
        <f>'6'!A$2</f>
        <v>6.</v>
      </c>
      <c r="B7" s="35" t="str">
        <f>'6'!C$2 &amp; " (Superficie communale)"</f>
        <v>ARRONDISSEMENT DE 
BASTOGNE (Superficie communale)</v>
      </c>
    </row>
    <row r="8" spans="1:2" s="2" customFormat="1" x14ac:dyDescent="0.25">
      <c r="A8" s="20" t="str">
        <f>'7'!A$2</f>
        <v>7.</v>
      </c>
      <c r="B8" s="35" t="str">
        <f>'7'!C$2</f>
        <v>ARRONDISSEMENT DE 
MARCHE-EN-FAMENNE</v>
      </c>
    </row>
    <row r="9" spans="1:2" s="2" customFormat="1" x14ac:dyDescent="0.25">
      <c r="A9" s="20" t="str">
        <f>'8'!A$2</f>
        <v>8.</v>
      </c>
      <c r="B9" s="35" t="str">
        <f>'8'!C$2 &amp; " (Historique)"</f>
        <v>ARRONDISSEMENT DE 
MARCHE-EN-FAMENNE (Historique)</v>
      </c>
    </row>
    <row r="10" spans="1:2" s="2" customFormat="1" x14ac:dyDescent="0.25">
      <c r="A10" s="20" t="str">
        <f>'9'!A$2</f>
        <v>9.</v>
      </c>
      <c r="B10" s="35" t="str">
        <f>'9'!C$2 &amp; " (Superficie communale)"</f>
        <v>ARRONDISSEMENT DE 
MARCHE-EN-FAMENNE (Superficie communale)</v>
      </c>
    </row>
    <row r="11" spans="1:2" s="2" customFormat="1" x14ac:dyDescent="0.25">
      <c r="A11" s="20" t="str">
        <f>'10'!A$2</f>
        <v>10.</v>
      </c>
      <c r="B11" s="35" t="str">
        <f>'10'!C$2</f>
        <v>ARRONDISSEMENT DE 
NEUFCHÂTEAU</v>
      </c>
    </row>
    <row r="12" spans="1:2" s="2" customFormat="1" x14ac:dyDescent="0.25">
      <c r="A12" s="20" t="str">
        <f>'11'!A$2</f>
        <v>11.</v>
      </c>
      <c r="B12" s="35" t="str">
        <f>'11'!C$2 &amp; " (Historique)"</f>
        <v>ARRONDISSEMENT DE 
NEUFCHÂTEAU (Historique)</v>
      </c>
    </row>
    <row r="13" spans="1:2" s="2" customFormat="1" x14ac:dyDescent="0.25">
      <c r="A13" s="20" t="str">
        <f>'12'!A$2</f>
        <v>12.</v>
      </c>
      <c r="B13" s="35" t="str">
        <f>'12'!C$2 &amp; " (Superficie communale)"</f>
        <v>ARRONDISSEMENT DE 
NEUFCHÂTEAU (Superficie communale)</v>
      </c>
    </row>
    <row r="14" spans="1:2" s="2" customFormat="1" x14ac:dyDescent="0.25">
      <c r="A14" s="20" t="str">
        <f>'13'!A$2</f>
        <v>13.</v>
      </c>
      <c r="B14" s="35" t="str">
        <f>'13'!C$2</f>
        <v>ARRONDISSEMENT DE 
VIRTON</v>
      </c>
    </row>
    <row r="15" spans="1:2" s="2" customFormat="1" x14ac:dyDescent="0.25">
      <c r="A15" s="20" t="str">
        <f>'14'!A$2</f>
        <v>14.</v>
      </c>
      <c r="B15" s="35" t="str">
        <f>'14'!C$2 &amp; " (Historique)"</f>
        <v>ARRONDISSEMENT DE 
VIRTON (Historique)</v>
      </c>
    </row>
    <row r="16" spans="1:2" s="2" customFormat="1" x14ac:dyDescent="0.25">
      <c r="A16" s="20" t="str">
        <f>'15'!A$2</f>
        <v>15.</v>
      </c>
      <c r="B16" s="35" t="str">
        <f>'15'!C$2 &amp; " (Superficie communale)"</f>
        <v>ARRONDISSEMENT DE 
VIRTON (Superficie communale)</v>
      </c>
    </row>
    <row r="17" spans="1:2" s="34" customFormat="1" x14ac:dyDescent="0.3">
      <c r="A17" s="4"/>
      <c r="B17" s="35"/>
    </row>
  </sheetData>
  <hyperlinks>
    <hyperlink ref="B2" location="'1'!A1" display="'1'!A1" xr:uid="{E3E99523-1AE0-4730-8AA0-13864C7C4615}"/>
    <hyperlink ref="B3" location="'2'!A1" display="'2'!A1" xr:uid="{42DD7C27-3E9A-4BE5-95EB-6B9BDB36EC24}"/>
    <hyperlink ref="B4" location="'3'!A1" display="'3'!A1" xr:uid="{6CFD6F46-99EC-4626-BD8F-41F30E326AD7}"/>
    <hyperlink ref="B5" location="'4'!A1" display="'4'!A1" xr:uid="{18F2645E-A61F-435F-993D-10A3CC98158E}"/>
    <hyperlink ref="B6" location="'5'!A1" display="'5'!A1" xr:uid="{0B0594F8-EE46-43BF-A634-3E638C3A5D1F}"/>
    <hyperlink ref="B7" location="'6'!A1" display="'6'!A1" xr:uid="{1FA2D698-4C3D-46B3-A0D6-AA92A73373C1}"/>
    <hyperlink ref="B8" location="'7'!A1" display="'7'!A1" xr:uid="{23A8BD08-B8C8-4952-9AC3-CF369F12BC38}"/>
    <hyperlink ref="B9" location="'8'!A1" display="'8'!A1" xr:uid="{51279105-EB91-47E1-B0F2-C876FBB59EDB}"/>
    <hyperlink ref="B10" location="'9'!A1" display="'9'!A1" xr:uid="{D631CCA3-D22E-497F-BABB-760847B6E9D8}"/>
    <hyperlink ref="B11" location="'10'!A1" display="'10'!A1" xr:uid="{0A0279E7-5EB4-4E01-A5BD-87BEAFD5F090}"/>
    <hyperlink ref="B12" location="'11'!A1" display="'11'!A1" xr:uid="{079492CD-3826-47A5-9A86-FE16793BF35A}"/>
    <hyperlink ref="B13" location="'12'!A1" display="'12'!A1" xr:uid="{30EC7A67-E72E-4A16-805E-27373FF27344}"/>
    <hyperlink ref="B14" location="'13'!A1" display="'13'!A1" xr:uid="{6EC1B3DF-3430-4A7F-8E3C-244508420F0C}"/>
    <hyperlink ref="B15" location="'14'!A1" display="'14'!A1" xr:uid="{CAE9CE43-3ABA-44CC-8F19-687D08E9EDFB}"/>
    <hyperlink ref="B16" location="'15'!A1" display="'15'!A1" xr:uid="{DBDA1F3D-F3EF-4CCD-886D-D204CF581CD3}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9FB6-1989-40C3-ACA9-98C34E352931}">
  <sheetPr codeName="Feuil09"/>
  <dimension ref="A1:AB12"/>
  <sheetViews>
    <sheetView showGridLines="0" zoomScaleNormal="100" workbookViewId="0">
      <pane xSplit="4" ySplit="3" topLeftCell="E4" activePane="bottomRight" state="frozen"/>
      <selection activeCell="C19" sqref="C19"/>
      <selection pane="topRight" activeCell="C19" sqref="C19"/>
      <selection pane="bottomLeft" activeCell="C19" sqref="C19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20" width="15.7109375" style="10" hidden="1" customWidth="1"/>
    <col min="21" max="21" width="15.7109375" style="10" customWidth="1"/>
    <col min="22" max="25" width="15.7109375" style="10" hidden="1" customWidth="1"/>
    <col min="26" max="27" width="15.7109375" style="10" customWidth="1"/>
    <col min="28" max="28" width="15.7109375" style="10" hidden="1" customWidth="1"/>
    <col min="29" max="16384" width="20.7109375" style="7"/>
  </cols>
  <sheetData>
    <row r="1" spans="1:28" s="56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5" customHeight="1" x14ac:dyDescent="0.25">
      <c r="A2" s="12" t="s">
        <v>55</v>
      </c>
      <c r="B2" s="21" t="s">
        <v>42</v>
      </c>
      <c r="C2" s="19" t="s">
        <v>77</v>
      </c>
      <c r="D2" s="63" t="s">
        <v>80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1" t="s">
        <v>51</v>
      </c>
      <c r="R2" s="63" t="s">
        <v>73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4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2"/>
      <c r="R3" s="64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57"/>
      <c r="B4" s="57">
        <v>83012</v>
      </c>
      <c r="C4" s="48" t="s">
        <v>97</v>
      </c>
      <c r="D4" s="41">
        <v>6748</v>
      </c>
      <c r="E4" s="37">
        <v>4315</v>
      </c>
      <c r="F4" s="37">
        <v>1213</v>
      </c>
      <c r="G4" s="37">
        <v>950</v>
      </c>
      <c r="H4" s="37">
        <v>14</v>
      </c>
      <c r="I4" s="37">
        <v>52</v>
      </c>
      <c r="J4" s="37">
        <f>IF(D4-SUM(E4:I4)&lt;=0,0,D4-SUM(E4:I4))</f>
        <v>204</v>
      </c>
      <c r="K4" s="37">
        <v>1018</v>
      </c>
      <c r="L4" s="37">
        <v>244</v>
      </c>
      <c r="M4" s="37">
        <v>299</v>
      </c>
      <c r="N4" s="37">
        <v>0</v>
      </c>
      <c r="O4" s="37">
        <v>0</v>
      </c>
      <c r="P4" s="37">
        <v>113</v>
      </c>
      <c r="Q4" s="54">
        <v>604</v>
      </c>
      <c r="R4" s="53">
        <v>15708</v>
      </c>
      <c r="S4" s="36" t="s">
        <v>85</v>
      </c>
      <c r="T4" s="36" t="s">
        <v>85</v>
      </c>
      <c r="U4" s="36" t="s">
        <v>85</v>
      </c>
      <c r="V4" s="36" t="s">
        <v>85</v>
      </c>
      <c r="W4" s="36" t="s">
        <v>85</v>
      </c>
      <c r="X4" s="36" t="s">
        <v>85</v>
      </c>
      <c r="Y4" s="36">
        <v>1</v>
      </c>
      <c r="Z4" s="36" t="s">
        <v>85</v>
      </c>
      <c r="AA4" s="36" t="s">
        <v>85</v>
      </c>
      <c r="AB4" s="36" t="s">
        <v>85</v>
      </c>
    </row>
    <row r="5" spans="1:28" ht="15.75" thickBot="1" x14ac:dyDescent="0.3">
      <c r="A5" s="57"/>
      <c r="B5" s="57">
        <v>83013</v>
      </c>
      <c r="C5" s="49" t="s">
        <v>98</v>
      </c>
      <c r="D5" s="41">
        <v>2623</v>
      </c>
      <c r="E5" s="37">
        <v>2354</v>
      </c>
      <c r="F5" s="37">
        <v>161</v>
      </c>
      <c r="G5" s="37">
        <v>88</v>
      </c>
      <c r="H5" s="37">
        <v>0</v>
      </c>
      <c r="I5" s="37">
        <v>0</v>
      </c>
      <c r="J5" s="37">
        <f t="shared" ref="J5:J12" si="0">IF(D5-SUM(E5:I5)&lt;=0,0,D5-SUM(E5:I5))</f>
        <v>20</v>
      </c>
      <c r="K5" s="37">
        <v>640</v>
      </c>
      <c r="L5" s="37">
        <v>15</v>
      </c>
      <c r="M5" s="37">
        <v>46</v>
      </c>
      <c r="N5" s="37">
        <v>0</v>
      </c>
      <c r="O5" s="37">
        <v>0</v>
      </c>
      <c r="P5" s="37">
        <v>14</v>
      </c>
      <c r="Q5" s="54">
        <v>102</v>
      </c>
      <c r="R5" s="53">
        <v>7889</v>
      </c>
      <c r="S5" s="36" t="s">
        <v>85</v>
      </c>
      <c r="T5" s="36" t="s">
        <v>85</v>
      </c>
      <c r="U5" s="36" t="s">
        <v>85</v>
      </c>
      <c r="V5" s="36" t="s">
        <v>85</v>
      </c>
      <c r="W5" s="36" t="s">
        <v>85</v>
      </c>
      <c r="X5" s="36" t="s">
        <v>85</v>
      </c>
      <c r="Y5" s="36">
        <v>0.33</v>
      </c>
      <c r="Z5" s="36" t="s">
        <v>85</v>
      </c>
      <c r="AA5" s="36">
        <v>0.67</v>
      </c>
      <c r="AB5" s="36" t="s">
        <v>85</v>
      </c>
    </row>
    <row r="6" spans="1:28" ht="15.75" thickBot="1" x14ac:dyDescent="0.3">
      <c r="A6" s="57"/>
      <c r="B6" s="57">
        <v>83028</v>
      </c>
      <c r="C6" s="49" t="s">
        <v>99</v>
      </c>
      <c r="D6" s="41">
        <v>1700</v>
      </c>
      <c r="E6" s="37">
        <v>1379</v>
      </c>
      <c r="F6" s="37">
        <v>232</v>
      </c>
      <c r="G6" s="37">
        <v>49</v>
      </c>
      <c r="H6" s="37">
        <v>0</v>
      </c>
      <c r="I6" s="37">
        <v>0</v>
      </c>
      <c r="J6" s="37">
        <f t="shared" si="0"/>
        <v>40</v>
      </c>
      <c r="K6" s="37">
        <v>163</v>
      </c>
      <c r="L6" s="37">
        <v>71</v>
      </c>
      <c r="M6" s="37">
        <v>26</v>
      </c>
      <c r="N6" s="37">
        <v>0</v>
      </c>
      <c r="O6" s="37">
        <v>0</v>
      </c>
      <c r="P6" s="37">
        <v>34</v>
      </c>
      <c r="Q6" s="54">
        <v>577</v>
      </c>
      <c r="R6" s="53">
        <v>5702</v>
      </c>
      <c r="S6" s="36" t="s">
        <v>85</v>
      </c>
      <c r="T6" s="36" t="s">
        <v>85</v>
      </c>
      <c r="U6" s="36" t="s">
        <v>85</v>
      </c>
      <c r="V6" s="36" t="s">
        <v>85</v>
      </c>
      <c r="W6" s="36" t="s">
        <v>85</v>
      </c>
      <c r="X6" s="36" t="s">
        <v>85</v>
      </c>
      <c r="Y6" s="36">
        <v>0.93</v>
      </c>
      <c r="Z6" s="36" t="s">
        <v>85</v>
      </c>
      <c r="AA6" s="36">
        <v>7.0000000000000007E-2</v>
      </c>
      <c r="AB6" s="36" t="s">
        <v>85</v>
      </c>
    </row>
    <row r="7" spans="1:28" ht="15.75" thickBot="1" x14ac:dyDescent="0.3">
      <c r="A7" s="57"/>
      <c r="B7" s="57">
        <v>83031</v>
      </c>
      <c r="C7" s="49" t="s">
        <v>100</v>
      </c>
      <c r="D7" s="41">
        <v>3947</v>
      </c>
      <c r="E7" s="37">
        <v>2359</v>
      </c>
      <c r="F7" s="37">
        <v>868</v>
      </c>
      <c r="G7" s="37">
        <v>576</v>
      </c>
      <c r="H7" s="37">
        <v>4</v>
      </c>
      <c r="I7" s="37">
        <v>63</v>
      </c>
      <c r="J7" s="37">
        <f t="shared" si="0"/>
        <v>77</v>
      </c>
      <c r="K7" s="37">
        <v>853</v>
      </c>
      <c r="L7" s="37">
        <v>196</v>
      </c>
      <c r="M7" s="37">
        <v>241</v>
      </c>
      <c r="N7" s="37">
        <v>0</v>
      </c>
      <c r="O7" s="37">
        <v>0</v>
      </c>
      <c r="P7" s="37">
        <v>45</v>
      </c>
      <c r="Q7" s="54">
        <v>175</v>
      </c>
      <c r="R7" s="53">
        <v>14853</v>
      </c>
      <c r="S7" s="36" t="s">
        <v>85</v>
      </c>
      <c r="T7" s="36" t="s">
        <v>85</v>
      </c>
      <c r="U7" s="36" t="s">
        <v>85</v>
      </c>
      <c r="V7" s="36" t="s">
        <v>85</v>
      </c>
      <c r="W7" s="36" t="s">
        <v>85</v>
      </c>
      <c r="X7" s="36" t="s">
        <v>85</v>
      </c>
      <c r="Y7" s="36" t="s">
        <v>85</v>
      </c>
      <c r="Z7" s="36" t="s">
        <v>85</v>
      </c>
      <c r="AA7" s="36">
        <v>1</v>
      </c>
      <c r="AB7" s="36" t="s">
        <v>85</v>
      </c>
    </row>
    <row r="8" spans="1:28" ht="15.75" thickBot="1" x14ac:dyDescent="0.3">
      <c r="A8" s="57"/>
      <c r="B8" s="57">
        <v>83034</v>
      </c>
      <c r="C8" s="49" t="s">
        <v>101</v>
      </c>
      <c r="D8" s="41">
        <v>4522</v>
      </c>
      <c r="E8" s="37">
        <v>2593</v>
      </c>
      <c r="F8" s="37">
        <v>979</v>
      </c>
      <c r="G8" s="37">
        <v>801</v>
      </c>
      <c r="H8" s="37">
        <v>31</v>
      </c>
      <c r="I8" s="37">
        <v>53</v>
      </c>
      <c r="J8" s="37">
        <f t="shared" si="0"/>
        <v>65</v>
      </c>
      <c r="K8" s="37">
        <v>794</v>
      </c>
      <c r="L8" s="37">
        <v>217</v>
      </c>
      <c r="M8" s="37">
        <v>261</v>
      </c>
      <c r="N8" s="37">
        <v>0</v>
      </c>
      <c r="O8" s="37">
        <v>1</v>
      </c>
      <c r="P8" s="37">
        <v>51</v>
      </c>
      <c r="Q8" s="54">
        <v>167</v>
      </c>
      <c r="R8" s="53">
        <v>12207</v>
      </c>
      <c r="S8" s="36" t="s">
        <v>85</v>
      </c>
      <c r="T8" s="36" t="s">
        <v>85</v>
      </c>
      <c r="U8" s="36" t="s">
        <v>85</v>
      </c>
      <c r="V8" s="36" t="s">
        <v>85</v>
      </c>
      <c r="W8" s="36" t="s">
        <v>85</v>
      </c>
      <c r="X8" s="36" t="s">
        <v>85</v>
      </c>
      <c r="Y8" s="36">
        <v>0.79</v>
      </c>
      <c r="Z8" s="36" t="s">
        <v>85</v>
      </c>
      <c r="AA8" s="36">
        <v>0.21</v>
      </c>
      <c r="AB8" s="36" t="s">
        <v>85</v>
      </c>
    </row>
    <row r="9" spans="1:28" ht="15.75" thickBot="1" x14ac:dyDescent="0.3">
      <c r="A9" s="57"/>
      <c r="B9" s="57">
        <v>83040</v>
      </c>
      <c r="C9" s="49" t="s">
        <v>102</v>
      </c>
      <c r="D9" s="41">
        <v>3532</v>
      </c>
      <c r="E9" s="37">
        <v>2308</v>
      </c>
      <c r="F9" s="37">
        <v>733</v>
      </c>
      <c r="G9" s="37">
        <v>422</v>
      </c>
      <c r="H9" s="37">
        <v>0</v>
      </c>
      <c r="I9" s="37">
        <v>15</v>
      </c>
      <c r="J9" s="37">
        <f t="shared" si="0"/>
        <v>54</v>
      </c>
      <c r="K9" s="37">
        <v>556</v>
      </c>
      <c r="L9" s="37">
        <v>157</v>
      </c>
      <c r="M9" s="37">
        <v>23</v>
      </c>
      <c r="N9" s="37">
        <v>0</v>
      </c>
      <c r="O9" s="37">
        <v>0</v>
      </c>
      <c r="P9" s="37">
        <v>28</v>
      </c>
      <c r="Q9" s="54">
        <v>92</v>
      </c>
      <c r="R9" s="53">
        <v>11311</v>
      </c>
      <c r="S9" s="36" t="s">
        <v>85</v>
      </c>
      <c r="T9" s="36" t="s">
        <v>85</v>
      </c>
      <c r="U9" s="36" t="s">
        <v>85</v>
      </c>
      <c r="V9" s="36" t="s">
        <v>85</v>
      </c>
      <c r="W9" s="36" t="s">
        <v>85</v>
      </c>
      <c r="X9" s="36" t="s">
        <v>85</v>
      </c>
      <c r="Y9" s="36">
        <v>0.3</v>
      </c>
      <c r="Z9" s="36" t="s">
        <v>85</v>
      </c>
      <c r="AA9" s="36">
        <v>0.7</v>
      </c>
      <c r="AB9" s="36" t="s">
        <v>85</v>
      </c>
    </row>
    <row r="10" spans="1:28" ht="15.75" thickBot="1" x14ac:dyDescent="0.3">
      <c r="A10" s="57"/>
      <c r="B10" s="57">
        <v>83044</v>
      </c>
      <c r="C10" s="49" t="s">
        <v>103</v>
      </c>
      <c r="D10" s="41">
        <v>2167</v>
      </c>
      <c r="E10" s="37">
        <v>1776</v>
      </c>
      <c r="F10" s="37">
        <v>329</v>
      </c>
      <c r="G10" s="37">
        <v>57</v>
      </c>
      <c r="H10" s="37">
        <v>1</v>
      </c>
      <c r="I10" s="37">
        <v>0</v>
      </c>
      <c r="J10" s="37">
        <f t="shared" si="0"/>
        <v>4</v>
      </c>
      <c r="K10" s="37">
        <v>508</v>
      </c>
      <c r="L10" s="37">
        <v>76</v>
      </c>
      <c r="M10" s="37">
        <v>11</v>
      </c>
      <c r="N10" s="37">
        <v>1</v>
      </c>
      <c r="O10" s="37">
        <v>0</v>
      </c>
      <c r="P10" s="37">
        <v>1</v>
      </c>
      <c r="Q10" s="54">
        <v>57</v>
      </c>
      <c r="R10" s="53">
        <v>6923</v>
      </c>
      <c r="S10" s="36" t="s">
        <v>85</v>
      </c>
      <c r="T10" s="36" t="s">
        <v>85</v>
      </c>
      <c r="U10" s="36" t="s">
        <v>85</v>
      </c>
      <c r="V10" s="36" t="s">
        <v>85</v>
      </c>
      <c r="W10" s="36" t="s">
        <v>85</v>
      </c>
      <c r="X10" s="36" t="s">
        <v>85</v>
      </c>
      <c r="Y10" s="36" t="s">
        <v>85</v>
      </c>
      <c r="Z10" s="36" t="s">
        <v>85</v>
      </c>
      <c r="AA10" s="36">
        <v>1</v>
      </c>
      <c r="AB10" s="36" t="s">
        <v>85</v>
      </c>
    </row>
    <row r="11" spans="1:28" ht="15.75" thickBot="1" x14ac:dyDescent="0.3">
      <c r="A11" s="57"/>
      <c r="B11" s="57">
        <v>83049</v>
      </c>
      <c r="C11" s="49" t="s">
        <v>104</v>
      </c>
      <c r="D11" s="41">
        <v>2601</v>
      </c>
      <c r="E11" s="37">
        <v>1528</v>
      </c>
      <c r="F11" s="37">
        <v>742</v>
      </c>
      <c r="G11" s="37">
        <v>303</v>
      </c>
      <c r="H11" s="37">
        <v>1</v>
      </c>
      <c r="I11" s="37">
        <v>12</v>
      </c>
      <c r="J11" s="37">
        <f t="shared" si="0"/>
        <v>15</v>
      </c>
      <c r="K11" s="37">
        <v>378</v>
      </c>
      <c r="L11" s="37">
        <v>135</v>
      </c>
      <c r="M11" s="37">
        <v>64</v>
      </c>
      <c r="N11" s="37">
        <v>0</v>
      </c>
      <c r="O11" s="37">
        <v>0</v>
      </c>
      <c r="P11" s="37">
        <v>4</v>
      </c>
      <c r="Q11" s="54">
        <v>168</v>
      </c>
      <c r="R11" s="53">
        <v>9195</v>
      </c>
      <c r="S11" s="36" t="s">
        <v>85</v>
      </c>
      <c r="T11" s="36" t="s">
        <v>85</v>
      </c>
      <c r="U11" s="36" t="s">
        <v>85</v>
      </c>
      <c r="V11" s="36" t="s">
        <v>85</v>
      </c>
      <c r="W11" s="36" t="s">
        <v>85</v>
      </c>
      <c r="X11" s="36" t="s">
        <v>85</v>
      </c>
      <c r="Y11" s="36" t="s">
        <v>85</v>
      </c>
      <c r="Z11" s="36" t="s">
        <v>85</v>
      </c>
      <c r="AA11" s="36">
        <v>1</v>
      </c>
      <c r="AB11" s="36" t="s">
        <v>85</v>
      </c>
    </row>
    <row r="12" spans="1:28" x14ac:dyDescent="0.25">
      <c r="A12" s="57"/>
      <c r="B12" s="57">
        <v>83055</v>
      </c>
      <c r="C12" s="49" t="s">
        <v>105</v>
      </c>
      <c r="D12" s="41">
        <v>2302</v>
      </c>
      <c r="E12" s="37">
        <v>2029</v>
      </c>
      <c r="F12" s="37">
        <v>202</v>
      </c>
      <c r="G12" s="37">
        <v>69</v>
      </c>
      <c r="H12" s="37">
        <v>0</v>
      </c>
      <c r="I12" s="37">
        <v>0</v>
      </c>
      <c r="J12" s="37">
        <f t="shared" si="0"/>
        <v>2</v>
      </c>
      <c r="K12" s="37">
        <v>900</v>
      </c>
      <c r="L12" s="37">
        <v>112</v>
      </c>
      <c r="M12" s="37">
        <v>49</v>
      </c>
      <c r="N12" s="37">
        <v>0</v>
      </c>
      <c r="O12" s="37">
        <v>0</v>
      </c>
      <c r="P12" s="37">
        <v>1</v>
      </c>
      <c r="Q12" s="54">
        <v>305</v>
      </c>
      <c r="R12" s="53">
        <v>12018</v>
      </c>
      <c r="S12" s="36" t="s">
        <v>85</v>
      </c>
      <c r="T12" s="36" t="s">
        <v>85</v>
      </c>
      <c r="U12" s="36">
        <v>0.03</v>
      </c>
      <c r="V12" s="36" t="s">
        <v>85</v>
      </c>
      <c r="W12" s="36" t="s">
        <v>85</v>
      </c>
      <c r="X12" s="36" t="s">
        <v>85</v>
      </c>
      <c r="Y12" s="36" t="s">
        <v>85</v>
      </c>
      <c r="Z12" s="36" t="s">
        <v>85</v>
      </c>
      <c r="AA12" s="36">
        <v>0.97</v>
      </c>
      <c r="AB12" s="36" t="s">
        <v>85</v>
      </c>
    </row>
  </sheetData>
  <autoFilter ref="B3:C3" xr:uid="{9566EF4B-79CB-4943-B0E1-D499F39BFA3C}"/>
  <mergeCells count="3">
    <mergeCell ref="D2:D3"/>
    <mergeCell ref="Q2:Q3"/>
    <mergeCell ref="R2:R3"/>
  </mergeCells>
  <conditionalFormatting sqref="D4:AB12">
    <cfRule type="expression" dxfId="8" priority="1">
      <formula>ISTEXT(D4)</formula>
    </cfRule>
  </conditionalFormatting>
  <hyperlinks>
    <hyperlink ref="A2" location="INDEX!A1" display="INDEX!A1" xr:uid="{8D19814C-F0CA-4A27-9EF1-93A56F76518E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D8E9F-36D7-4EA3-862A-0BFAC3B8A5C1}">
  <sheetPr codeName="Feuil10"/>
  <dimension ref="A1:AC16"/>
  <sheetViews>
    <sheetView showGridLines="0" zoomScaleNormal="100" workbookViewId="0">
      <pane xSplit="3" ySplit="3" topLeftCell="D4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6" customFormat="1" ht="11.25" hidden="1" x14ac:dyDescent="0.25">
      <c r="A1" s="44"/>
      <c r="B1" s="44"/>
      <c r="C1" s="45">
        <v>2</v>
      </c>
      <c r="D1" s="45">
        <v>4</v>
      </c>
      <c r="E1" s="45">
        <v>5</v>
      </c>
      <c r="F1" s="45">
        <v>36</v>
      </c>
      <c r="G1" s="45">
        <v>37</v>
      </c>
      <c r="H1" s="45">
        <v>22</v>
      </c>
      <c r="I1" s="45">
        <v>23</v>
      </c>
      <c r="J1" s="45">
        <v>24</v>
      </c>
      <c r="K1" s="45">
        <v>25</v>
      </c>
      <c r="L1" s="45">
        <v>15</v>
      </c>
      <c r="M1" s="45">
        <v>16</v>
      </c>
      <c r="N1" s="45">
        <v>26</v>
      </c>
      <c r="O1" s="45">
        <v>27</v>
      </c>
      <c r="P1" s="45">
        <v>31</v>
      </c>
      <c r="Q1" s="45">
        <v>32</v>
      </c>
      <c r="R1" s="45">
        <v>41</v>
      </c>
      <c r="S1" s="45">
        <v>42</v>
      </c>
      <c r="T1" s="45">
        <v>43</v>
      </c>
      <c r="U1" s="45">
        <v>45</v>
      </c>
      <c r="V1" s="45">
        <v>6</v>
      </c>
      <c r="W1" s="45">
        <v>7</v>
      </c>
      <c r="X1" s="45">
        <v>8</v>
      </c>
      <c r="Y1" s="45">
        <v>9</v>
      </c>
      <c r="Z1" s="45">
        <v>10</v>
      </c>
      <c r="AA1" s="45">
        <v>11</v>
      </c>
      <c r="AB1" s="45">
        <v>12</v>
      </c>
      <c r="AC1" s="45">
        <v>13</v>
      </c>
    </row>
    <row r="2" spans="1:29" s="8" customFormat="1" ht="37.5" customHeight="1" x14ac:dyDescent="0.25">
      <c r="A2" s="12" t="s">
        <v>60</v>
      </c>
      <c r="B2" s="21">
        <v>2022</v>
      </c>
      <c r="C2" s="19" t="s">
        <v>78</v>
      </c>
      <c r="D2" s="58" t="s">
        <v>71</v>
      </c>
      <c r="E2" s="58" t="s">
        <v>64</v>
      </c>
      <c r="F2" s="24">
        <v>2020</v>
      </c>
      <c r="G2" s="24">
        <v>2020</v>
      </c>
      <c r="H2" s="58" t="s">
        <v>15</v>
      </c>
      <c r="I2" s="58" t="s">
        <v>21</v>
      </c>
      <c r="J2" s="58" t="s">
        <v>16</v>
      </c>
      <c r="K2" s="58" t="s">
        <v>22</v>
      </c>
      <c r="L2" s="58" t="s">
        <v>65</v>
      </c>
      <c r="M2" s="58" t="s">
        <v>20</v>
      </c>
      <c r="N2" s="58" t="s">
        <v>17</v>
      </c>
      <c r="O2" s="58" t="s">
        <v>23</v>
      </c>
      <c r="P2" s="58" t="s">
        <v>67</v>
      </c>
      <c r="Q2" s="58" t="s">
        <v>66</v>
      </c>
      <c r="R2" s="43" t="s">
        <v>69</v>
      </c>
      <c r="S2" s="43"/>
      <c r="T2" s="43"/>
      <c r="U2" s="23"/>
      <c r="V2" s="58" t="s">
        <v>70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58"/>
      <c r="E3" s="58"/>
      <c r="F3" s="42" t="s">
        <v>14</v>
      </c>
      <c r="G3" s="55" t="s">
        <v>81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42" t="s">
        <v>18</v>
      </c>
      <c r="S3" s="42" t="s">
        <v>19</v>
      </c>
      <c r="T3" s="42" t="s">
        <v>68</v>
      </c>
      <c r="U3" s="42" t="s">
        <v>6</v>
      </c>
      <c r="V3" s="58"/>
      <c r="W3" s="42" t="s">
        <v>2</v>
      </c>
      <c r="X3" s="42" t="s">
        <v>72</v>
      </c>
      <c r="Y3" s="42" t="s">
        <v>3</v>
      </c>
      <c r="Z3" s="42" t="s">
        <v>4</v>
      </c>
      <c r="AA3" s="42" t="s">
        <v>7</v>
      </c>
      <c r="AB3" s="42" t="s">
        <v>5</v>
      </c>
      <c r="AC3" s="42" t="s">
        <v>6</v>
      </c>
    </row>
    <row r="4" spans="1:29" x14ac:dyDescent="0.25">
      <c r="A4" s="16"/>
      <c r="B4" s="16">
        <v>84009</v>
      </c>
      <c r="C4" s="48" t="s">
        <v>106</v>
      </c>
      <c r="D4" s="47">
        <v>95</v>
      </c>
      <c r="E4" s="37">
        <v>4800</v>
      </c>
      <c r="F4" s="37">
        <v>158</v>
      </c>
      <c r="G4" s="39">
        <v>55.27</v>
      </c>
      <c r="H4" s="37">
        <v>550</v>
      </c>
      <c r="I4" s="37">
        <v>9</v>
      </c>
      <c r="J4" s="37">
        <v>3120</v>
      </c>
      <c r="K4" s="37">
        <v>60</v>
      </c>
      <c r="L4" s="37">
        <v>9860</v>
      </c>
      <c r="M4" s="37">
        <v>66</v>
      </c>
      <c r="N4" s="37" t="s">
        <v>85</v>
      </c>
      <c r="O4" s="37" t="s">
        <v>86</v>
      </c>
      <c r="P4" s="37" t="s">
        <v>85</v>
      </c>
      <c r="Q4" s="37" t="s">
        <v>86</v>
      </c>
      <c r="R4" s="37">
        <v>6772</v>
      </c>
      <c r="S4" s="37" t="s">
        <v>85</v>
      </c>
      <c r="T4" s="37" t="s">
        <v>85</v>
      </c>
      <c r="U4" s="37">
        <v>1027</v>
      </c>
      <c r="V4" s="37">
        <v>78</v>
      </c>
      <c r="W4" s="36">
        <v>0.13</v>
      </c>
      <c r="X4" s="36">
        <v>0.03</v>
      </c>
      <c r="Y4" s="36">
        <v>0.04</v>
      </c>
      <c r="Z4" s="36">
        <v>0.65</v>
      </c>
      <c r="AA4" s="36">
        <v>0.08</v>
      </c>
      <c r="AB4" s="36">
        <v>0</v>
      </c>
      <c r="AC4" s="36">
        <f t="shared" ref="AC4:AC16" si="0">IF(ISTEXT($V4),"-",MAX(0,1-SUM(W4:AB4)))</f>
        <v>6.9999999999999951E-2</v>
      </c>
    </row>
    <row r="5" spans="1:29" x14ac:dyDescent="0.25">
      <c r="A5" s="16"/>
      <c r="B5" s="16">
        <v>84010</v>
      </c>
      <c r="C5" s="49" t="s">
        <v>107</v>
      </c>
      <c r="D5" s="47">
        <v>37</v>
      </c>
      <c r="E5" s="37">
        <v>2171</v>
      </c>
      <c r="F5" s="37">
        <v>54</v>
      </c>
      <c r="G5" s="39">
        <v>56.51</v>
      </c>
      <c r="H5" s="37">
        <v>300</v>
      </c>
      <c r="I5" s="37">
        <v>9</v>
      </c>
      <c r="J5" s="37">
        <v>1560</v>
      </c>
      <c r="K5" s="37">
        <v>27</v>
      </c>
      <c r="L5" s="37">
        <v>5040</v>
      </c>
      <c r="M5" s="37">
        <v>30</v>
      </c>
      <c r="N5" s="37" t="s">
        <v>85</v>
      </c>
      <c r="O5" s="37" t="s">
        <v>86</v>
      </c>
      <c r="P5" s="37" t="s">
        <v>85</v>
      </c>
      <c r="Q5" s="37" t="s">
        <v>86</v>
      </c>
      <c r="R5" s="37">
        <v>3437</v>
      </c>
      <c r="S5" s="37" t="s">
        <v>85</v>
      </c>
      <c r="T5" s="37" t="s">
        <v>85</v>
      </c>
      <c r="U5" s="37">
        <v>216</v>
      </c>
      <c r="V5" s="37">
        <v>33</v>
      </c>
      <c r="W5" s="36">
        <v>0.03</v>
      </c>
      <c r="X5" s="36">
        <v>0</v>
      </c>
      <c r="Y5" s="36">
        <v>0.06</v>
      </c>
      <c r="Z5" s="36">
        <v>0.55000000000000004</v>
      </c>
      <c r="AA5" s="36">
        <v>0.21</v>
      </c>
      <c r="AB5" s="36">
        <v>0.06</v>
      </c>
      <c r="AC5" s="36">
        <f t="shared" si="0"/>
        <v>9.000000000000008E-2</v>
      </c>
    </row>
    <row r="6" spans="1:29" x14ac:dyDescent="0.25">
      <c r="A6" s="16"/>
      <c r="B6" s="16">
        <v>84016</v>
      </c>
      <c r="C6" s="49" t="s">
        <v>108</v>
      </c>
      <c r="D6" s="47">
        <v>17</v>
      </c>
      <c r="E6" s="37">
        <v>836</v>
      </c>
      <c r="F6" s="37">
        <v>19</v>
      </c>
      <c r="G6" s="39">
        <v>50.27</v>
      </c>
      <c r="H6" s="37">
        <v>210</v>
      </c>
      <c r="I6" s="37">
        <v>5</v>
      </c>
      <c r="J6" s="37">
        <v>370</v>
      </c>
      <c r="K6" s="37">
        <v>7</v>
      </c>
      <c r="L6" s="37">
        <v>1570</v>
      </c>
      <c r="M6" s="37">
        <v>9</v>
      </c>
      <c r="N6" s="37">
        <v>0</v>
      </c>
      <c r="O6" s="37">
        <v>0</v>
      </c>
      <c r="P6" s="37">
        <v>0</v>
      </c>
      <c r="Q6" s="37">
        <v>0</v>
      </c>
      <c r="R6" s="37">
        <v>1109</v>
      </c>
      <c r="S6" s="37">
        <v>0</v>
      </c>
      <c r="T6" s="37">
        <v>0</v>
      </c>
      <c r="U6" s="37">
        <v>4</v>
      </c>
      <c r="V6" s="37">
        <v>12</v>
      </c>
      <c r="W6" s="36">
        <v>0.25</v>
      </c>
      <c r="X6" s="36">
        <v>0</v>
      </c>
      <c r="Y6" s="36">
        <v>0.17</v>
      </c>
      <c r="Z6" s="36">
        <v>0.33</v>
      </c>
      <c r="AA6" s="36">
        <v>0.25</v>
      </c>
      <c r="AB6" s="36">
        <v>0</v>
      </c>
      <c r="AC6" s="36">
        <f t="shared" si="0"/>
        <v>0</v>
      </c>
    </row>
    <row r="7" spans="1:29" x14ac:dyDescent="0.25">
      <c r="A7" s="16"/>
      <c r="B7" s="16">
        <v>84029</v>
      </c>
      <c r="C7" s="49" t="s">
        <v>109</v>
      </c>
      <c r="D7" s="47">
        <v>23</v>
      </c>
      <c r="E7" s="37">
        <v>1118</v>
      </c>
      <c r="F7" s="37">
        <v>41</v>
      </c>
      <c r="G7" s="39">
        <v>57.09</v>
      </c>
      <c r="H7" s="37" t="s">
        <v>85</v>
      </c>
      <c r="I7" s="37" t="s">
        <v>86</v>
      </c>
      <c r="J7" s="37">
        <v>650</v>
      </c>
      <c r="K7" s="37">
        <v>15</v>
      </c>
      <c r="L7" s="37">
        <v>2040</v>
      </c>
      <c r="M7" s="37">
        <v>16</v>
      </c>
      <c r="N7" s="37">
        <v>0</v>
      </c>
      <c r="O7" s="37">
        <v>0</v>
      </c>
      <c r="P7" s="37">
        <v>0</v>
      </c>
      <c r="Q7" s="37">
        <v>0</v>
      </c>
      <c r="R7" s="37">
        <v>1421</v>
      </c>
      <c r="S7" s="37">
        <v>0</v>
      </c>
      <c r="T7" s="37">
        <v>0</v>
      </c>
      <c r="U7" s="37">
        <v>38</v>
      </c>
      <c r="V7" s="37">
        <v>17</v>
      </c>
      <c r="W7" s="36">
        <v>0.12</v>
      </c>
      <c r="X7" s="36">
        <v>0</v>
      </c>
      <c r="Y7" s="36">
        <v>0</v>
      </c>
      <c r="Z7" s="36">
        <v>0.71</v>
      </c>
      <c r="AA7" s="36">
        <v>0.18</v>
      </c>
      <c r="AB7" s="36">
        <v>0</v>
      </c>
      <c r="AC7" s="36">
        <f t="shared" si="0"/>
        <v>0</v>
      </c>
    </row>
    <row r="8" spans="1:29" x14ac:dyDescent="0.25">
      <c r="A8" s="16"/>
      <c r="B8" s="16">
        <v>84033</v>
      </c>
      <c r="C8" s="49" t="s">
        <v>110</v>
      </c>
      <c r="D8" s="47">
        <v>87</v>
      </c>
      <c r="E8" s="37">
        <v>5063</v>
      </c>
      <c r="F8" s="37">
        <v>141</v>
      </c>
      <c r="G8" s="39">
        <v>53.83</v>
      </c>
      <c r="H8" s="37">
        <v>130</v>
      </c>
      <c r="I8" s="37">
        <v>5</v>
      </c>
      <c r="J8" s="37">
        <v>3940</v>
      </c>
      <c r="K8" s="37">
        <v>63</v>
      </c>
      <c r="L8" s="37">
        <v>10600</v>
      </c>
      <c r="M8" s="37">
        <v>69</v>
      </c>
      <c r="N8" s="37">
        <v>0</v>
      </c>
      <c r="O8" s="37">
        <v>0</v>
      </c>
      <c r="P8" s="37" t="s">
        <v>85</v>
      </c>
      <c r="Q8" s="37" t="s">
        <v>86</v>
      </c>
      <c r="R8" s="37">
        <v>7153</v>
      </c>
      <c r="S8" s="37">
        <v>0</v>
      </c>
      <c r="T8" s="37" t="s">
        <v>85</v>
      </c>
      <c r="U8" s="37">
        <v>281</v>
      </c>
      <c r="V8" s="37">
        <v>75</v>
      </c>
      <c r="W8" s="36">
        <v>7.0000000000000007E-2</v>
      </c>
      <c r="X8" s="36">
        <v>0.01</v>
      </c>
      <c r="Y8" s="36">
        <v>0.03</v>
      </c>
      <c r="Z8" s="36">
        <v>0.77</v>
      </c>
      <c r="AA8" s="36">
        <v>0.05</v>
      </c>
      <c r="AB8" s="36">
        <v>0.01</v>
      </c>
      <c r="AC8" s="36">
        <f t="shared" si="0"/>
        <v>5.9999999999999942E-2</v>
      </c>
    </row>
    <row r="9" spans="1:29" x14ac:dyDescent="0.25">
      <c r="A9" s="16"/>
      <c r="B9" s="16">
        <v>84035</v>
      </c>
      <c r="C9" s="49" t="s">
        <v>111</v>
      </c>
      <c r="D9" s="47">
        <v>57</v>
      </c>
      <c r="E9" s="37">
        <v>3059</v>
      </c>
      <c r="F9" s="37">
        <v>101</v>
      </c>
      <c r="G9" s="39">
        <v>56.64</v>
      </c>
      <c r="H9" s="37">
        <v>280</v>
      </c>
      <c r="I9" s="37">
        <v>4</v>
      </c>
      <c r="J9" s="37">
        <v>2320</v>
      </c>
      <c r="K9" s="37">
        <v>37</v>
      </c>
      <c r="L9" s="37">
        <v>6740</v>
      </c>
      <c r="M9" s="37">
        <v>40</v>
      </c>
      <c r="N9" s="37" t="s">
        <v>85</v>
      </c>
      <c r="O9" s="37" t="s">
        <v>86</v>
      </c>
      <c r="P9" s="37" t="s">
        <v>85</v>
      </c>
      <c r="Q9" s="37" t="s">
        <v>86</v>
      </c>
      <c r="R9" s="37">
        <v>4590</v>
      </c>
      <c r="S9" s="37" t="s">
        <v>85</v>
      </c>
      <c r="T9" s="37" t="s">
        <v>85</v>
      </c>
      <c r="U9" s="37">
        <v>565</v>
      </c>
      <c r="V9" s="37">
        <v>43</v>
      </c>
      <c r="W9" s="36">
        <v>0.05</v>
      </c>
      <c r="X9" s="36">
        <v>0.02</v>
      </c>
      <c r="Y9" s="36">
        <v>0.05</v>
      </c>
      <c r="Z9" s="36">
        <v>0.77</v>
      </c>
      <c r="AA9" s="36">
        <v>7.0000000000000007E-2</v>
      </c>
      <c r="AB9" s="36">
        <v>0</v>
      </c>
      <c r="AC9" s="36">
        <f t="shared" si="0"/>
        <v>4.0000000000000036E-2</v>
      </c>
    </row>
    <row r="10" spans="1:29" x14ac:dyDescent="0.25">
      <c r="A10" s="16"/>
      <c r="B10" s="16">
        <v>84043</v>
      </c>
      <c r="C10" s="49" t="s">
        <v>112</v>
      </c>
      <c r="D10" s="47">
        <v>88</v>
      </c>
      <c r="E10" s="37">
        <v>4901</v>
      </c>
      <c r="F10" s="37">
        <v>138</v>
      </c>
      <c r="G10" s="39">
        <v>53.53</v>
      </c>
      <c r="H10" s="37">
        <v>370</v>
      </c>
      <c r="I10" s="37">
        <v>8</v>
      </c>
      <c r="J10" s="37">
        <v>3420</v>
      </c>
      <c r="K10" s="37">
        <v>55</v>
      </c>
      <c r="L10" s="37">
        <v>10550</v>
      </c>
      <c r="M10" s="37">
        <v>61</v>
      </c>
      <c r="N10" s="37" t="s">
        <v>85</v>
      </c>
      <c r="O10" s="37" t="s">
        <v>86</v>
      </c>
      <c r="P10" s="37">
        <v>211430</v>
      </c>
      <c r="Q10" s="37">
        <v>5</v>
      </c>
      <c r="R10" s="37">
        <v>7115</v>
      </c>
      <c r="S10" s="37" t="s">
        <v>85</v>
      </c>
      <c r="T10" s="37">
        <v>2601</v>
      </c>
      <c r="U10" s="37">
        <v>152</v>
      </c>
      <c r="V10" s="37">
        <v>70</v>
      </c>
      <c r="W10" s="36">
        <v>0.14000000000000001</v>
      </c>
      <c r="X10" s="36">
        <v>0</v>
      </c>
      <c r="Y10" s="36">
        <v>0.04</v>
      </c>
      <c r="Z10" s="36">
        <v>0.64</v>
      </c>
      <c r="AA10" s="36">
        <v>0.06</v>
      </c>
      <c r="AB10" s="36">
        <v>0.01</v>
      </c>
      <c r="AC10" s="36">
        <f t="shared" si="0"/>
        <v>0.10999999999999988</v>
      </c>
    </row>
    <row r="11" spans="1:29" x14ac:dyDescent="0.25">
      <c r="A11" s="16"/>
      <c r="B11" s="16">
        <v>84050</v>
      </c>
      <c r="C11" s="49" t="s">
        <v>113</v>
      </c>
      <c r="D11" s="47">
        <v>62</v>
      </c>
      <c r="E11" s="37">
        <v>4028</v>
      </c>
      <c r="F11" s="37">
        <v>117</v>
      </c>
      <c r="G11" s="39">
        <v>51.84</v>
      </c>
      <c r="H11" s="37">
        <v>940</v>
      </c>
      <c r="I11" s="37">
        <v>11</v>
      </c>
      <c r="J11" s="37">
        <v>2360</v>
      </c>
      <c r="K11" s="37">
        <v>41</v>
      </c>
      <c r="L11" s="37">
        <v>8390</v>
      </c>
      <c r="M11" s="37">
        <v>45</v>
      </c>
      <c r="N11" s="37">
        <v>0</v>
      </c>
      <c r="O11" s="37">
        <v>0</v>
      </c>
      <c r="P11" s="37">
        <v>0</v>
      </c>
      <c r="Q11" s="37">
        <v>0</v>
      </c>
      <c r="R11" s="37">
        <v>5899</v>
      </c>
      <c r="S11" s="37">
        <v>0</v>
      </c>
      <c r="T11" s="37">
        <v>0</v>
      </c>
      <c r="U11" s="37">
        <v>18</v>
      </c>
      <c r="V11" s="37">
        <v>49</v>
      </c>
      <c r="W11" s="36">
        <v>0.06</v>
      </c>
      <c r="X11" s="36">
        <v>0.06</v>
      </c>
      <c r="Y11" s="36">
        <v>0.04</v>
      </c>
      <c r="Z11" s="36">
        <v>0.56999999999999995</v>
      </c>
      <c r="AA11" s="36">
        <v>0.22</v>
      </c>
      <c r="AB11" s="36">
        <v>0</v>
      </c>
      <c r="AC11" s="36">
        <f t="shared" si="0"/>
        <v>5.0000000000000044E-2</v>
      </c>
    </row>
    <row r="12" spans="1:29" x14ac:dyDescent="0.25">
      <c r="A12" s="16"/>
      <c r="B12" s="16">
        <v>84059</v>
      </c>
      <c r="C12" s="49" t="s">
        <v>114</v>
      </c>
      <c r="D12" s="47">
        <v>29</v>
      </c>
      <c r="E12" s="37">
        <v>2368</v>
      </c>
      <c r="F12" s="37">
        <v>58</v>
      </c>
      <c r="G12" s="39">
        <v>57.97</v>
      </c>
      <c r="H12" s="37">
        <v>650</v>
      </c>
      <c r="I12" s="37">
        <v>7</v>
      </c>
      <c r="J12" s="37">
        <v>1770</v>
      </c>
      <c r="K12" s="37">
        <v>23</v>
      </c>
      <c r="L12" s="37">
        <v>6290</v>
      </c>
      <c r="M12" s="37">
        <v>24</v>
      </c>
      <c r="N12" s="37" t="s">
        <v>85</v>
      </c>
      <c r="O12" s="37" t="s">
        <v>86</v>
      </c>
      <c r="P12" s="37" t="s">
        <v>85</v>
      </c>
      <c r="Q12" s="37" t="s">
        <v>86</v>
      </c>
      <c r="R12" s="37">
        <v>4354</v>
      </c>
      <c r="S12" s="37" t="s">
        <v>85</v>
      </c>
      <c r="T12" s="37" t="s">
        <v>85</v>
      </c>
      <c r="U12" s="37">
        <v>144</v>
      </c>
      <c r="V12" s="37">
        <v>25</v>
      </c>
      <c r="W12" s="36">
        <v>0.04</v>
      </c>
      <c r="X12" s="36">
        <v>0</v>
      </c>
      <c r="Y12" s="36">
        <v>0</v>
      </c>
      <c r="Z12" s="36">
        <v>0.64</v>
      </c>
      <c r="AA12" s="36">
        <v>0.28000000000000003</v>
      </c>
      <c r="AB12" s="36">
        <v>0</v>
      </c>
      <c r="AC12" s="36">
        <f t="shared" si="0"/>
        <v>3.9999999999999925E-2</v>
      </c>
    </row>
    <row r="13" spans="1:29" x14ac:dyDescent="0.25">
      <c r="A13" s="16"/>
      <c r="B13" s="16">
        <v>84068</v>
      </c>
      <c r="C13" s="49" t="s">
        <v>115</v>
      </c>
      <c r="D13" s="47">
        <v>20</v>
      </c>
      <c r="E13" s="37">
        <v>1093</v>
      </c>
      <c r="F13" s="37">
        <v>27</v>
      </c>
      <c r="G13" s="39">
        <v>56.45</v>
      </c>
      <c r="H13" s="37">
        <v>350</v>
      </c>
      <c r="I13" s="37">
        <v>5</v>
      </c>
      <c r="J13" s="37">
        <v>370</v>
      </c>
      <c r="K13" s="37">
        <v>7</v>
      </c>
      <c r="L13" s="37">
        <v>1840</v>
      </c>
      <c r="M13" s="37">
        <v>10</v>
      </c>
      <c r="N13" s="37">
        <v>0</v>
      </c>
      <c r="O13" s="37">
        <v>0</v>
      </c>
      <c r="P13" s="37">
        <v>0</v>
      </c>
      <c r="Q13" s="37">
        <v>0</v>
      </c>
      <c r="R13" s="37">
        <v>1306</v>
      </c>
      <c r="S13" s="37">
        <v>0</v>
      </c>
      <c r="T13" s="37">
        <v>0</v>
      </c>
      <c r="U13" s="37">
        <v>11</v>
      </c>
      <c r="V13" s="37">
        <v>12</v>
      </c>
      <c r="W13" s="36">
        <v>0.25</v>
      </c>
      <c r="X13" s="36">
        <v>0</v>
      </c>
      <c r="Y13" s="36">
        <v>0.25</v>
      </c>
      <c r="Z13" s="36">
        <v>0.25</v>
      </c>
      <c r="AA13" s="36">
        <v>0.25</v>
      </c>
      <c r="AB13" s="36">
        <v>0</v>
      </c>
      <c r="AC13" s="36">
        <f t="shared" si="0"/>
        <v>0</v>
      </c>
    </row>
    <row r="14" spans="1:29" x14ac:dyDescent="0.25">
      <c r="A14" s="16"/>
      <c r="B14" s="16">
        <v>84075</v>
      </c>
      <c r="C14" s="49" t="s">
        <v>116</v>
      </c>
      <c r="D14" s="47">
        <v>33</v>
      </c>
      <c r="E14" s="37">
        <v>2052</v>
      </c>
      <c r="F14" s="37">
        <v>44</v>
      </c>
      <c r="G14" s="39">
        <v>57.41</v>
      </c>
      <c r="H14" s="37">
        <v>330</v>
      </c>
      <c r="I14" s="37">
        <v>5</v>
      </c>
      <c r="J14" s="37">
        <v>1220</v>
      </c>
      <c r="K14" s="37">
        <v>21</v>
      </c>
      <c r="L14" s="37">
        <v>3770</v>
      </c>
      <c r="M14" s="37">
        <v>24</v>
      </c>
      <c r="N14" s="37">
        <v>0</v>
      </c>
      <c r="O14" s="37">
        <v>0</v>
      </c>
      <c r="P14" s="37">
        <v>0</v>
      </c>
      <c r="Q14" s="37">
        <v>0</v>
      </c>
      <c r="R14" s="37">
        <v>2618</v>
      </c>
      <c r="S14" s="37">
        <v>0</v>
      </c>
      <c r="T14" s="37">
        <v>0</v>
      </c>
      <c r="U14" s="37">
        <v>13</v>
      </c>
      <c r="V14" s="37">
        <v>28</v>
      </c>
      <c r="W14" s="36">
        <v>0.14000000000000001</v>
      </c>
      <c r="X14" s="36">
        <v>0.04</v>
      </c>
      <c r="Y14" s="36">
        <v>7.0000000000000007E-2</v>
      </c>
      <c r="Z14" s="36">
        <v>0.61</v>
      </c>
      <c r="AA14" s="36">
        <v>0.11</v>
      </c>
      <c r="AB14" s="36">
        <v>0</v>
      </c>
      <c r="AC14" s="36">
        <f t="shared" si="0"/>
        <v>3.0000000000000027E-2</v>
      </c>
    </row>
    <row r="15" spans="1:29" x14ac:dyDescent="0.25">
      <c r="A15" s="16"/>
      <c r="B15" s="16">
        <v>84077</v>
      </c>
      <c r="C15" s="49" t="s">
        <v>117</v>
      </c>
      <c r="D15" s="47">
        <v>135</v>
      </c>
      <c r="E15" s="37">
        <v>8171</v>
      </c>
      <c r="F15" s="37">
        <v>213</v>
      </c>
      <c r="G15" s="39">
        <v>55.04</v>
      </c>
      <c r="H15" s="37">
        <v>890</v>
      </c>
      <c r="I15" s="37">
        <v>17</v>
      </c>
      <c r="J15" s="37">
        <v>6560</v>
      </c>
      <c r="K15" s="37">
        <v>87</v>
      </c>
      <c r="L15" s="37">
        <v>20170</v>
      </c>
      <c r="M15" s="37">
        <v>96</v>
      </c>
      <c r="N15" s="37" t="s">
        <v>85</v>
      </c>
      <c r="O15" s="37" t="s">
        <v>86</v>
      </c>
      <c r="P15" s="37">
        <v>122670</v>
      </c>
      <c r="Q15" s="37">
        <v>5</v>
      </c>
      <c r="R15" s="37">
        <v>13669</v>
      </c>
      <c r="S15" s="37" t="s">
        <v>85</v>
      </c>
      <c r="T15" s="37">
        <v>1597</v>
      </c>
      <c r="U15" s="37">
        <v>394</v>
      </c>
      <c r="V15" s="37">
        <v>108</v>
      </c>
      <c r="W15" s="36">
        <v>7.0000000000000007E-2</v>
      </c>
      <c r="X15" s="36">
        <v>0.02</v>
      </c>
      <c r="Y15" s="36">
        <v>0.04</v>
      </c>
      <c r="Z15" s="36">
        <v>0.62</v>
      </c>
      <c r="AA15" s="36">
        <v>0.14000000000000001</v>
      </c>
      <c r="AB15" s="36">
        <v>0</v>
      </c>
      <c r="AC15" s="36">
        <f t="shared" si="0"/>
        <v>0.10999999999999999</v>
      </c>
    </row>
    <row r="16" spans="1:29" x14ac:dyDescent="0.25">
      <c r="A16" s="16"/>
      <c r="B16" s="16">
        <v>85007</v>
      </c>
      <c r="C16" s="49" t="s">
        <v>118</v>
      </c>
      <c r="D16" s="47">
        <v>53</v>
      </c>
      <c r="E16" s="37">
        <v>2870</v>
      </c>
      <c r="F16" s="37">
        <v>92</v>
      </c>
      <c r="G16" s="39">
        <v>54.96</v>
      </c>
      <c r="H16" s="37" t="s">
        <v>85</v>
      </c>
      <c r="I16" s="37" t="s">
        <v>86</v>
      </c>
      <c r="J16" s="37">
        <v>1880</v>
      </c>
      <c r="K16" s="37">
        <v>36</v>
      </c>
      <c r="L16" s="37">
        <v>5330</v>
      </c>
      <c r="M16" s="37">
        <v>38</v>
      </c>
      <c r="N16" s="37">
        <v>0</v>
      </c>
      <c r="O16" s="37">
        <v>0</v>
      </c>
      <c r="P16" s="37" t="s">
        <v>85</v>
      </c>
      <c r="Q16" s="37" t="s">
        <v>86</v>
      </c>
      <c r="R16" s="37">
        <v>3597</v>
      </c>
      <c r="S16" s="37">
        <v>0</v>
      </c>
      <c r="T16" s="37" t="s">
        <v>85</v>
      </c>
      <c r="U16" s="37">
        <v>154</v>
      </c>
      <c r="V16" s="37">
        <v>44</v>
      </c>
      <c r="W16" s="36">
        <v>7.0000000000000007E-2</v>
      </c>
      <c r="X16" s="36">
        <v>0.02</v>
      </c>
      <c r="Y16" s="36">
        <v>0</v>
      </c>
      <c r="Z16" s="36">
        <v>0.73</v>
      </c>
      <c r="AA16" s="36">
        <v>0.09</v>
      </c>
      <c r="AB16" s="36">
        <v>0</v>
      </c>
      <c r="AC16" s="36">
        <f t="shared" si="0"/>
        <v>9.000000000000008E-2</v>
      </c>
    </row>
  </sheetData>
  <autoFilter ref="B3:C3" xr:uid="{9566EF4B-79CB-4943-B0E1-D499F39BFA3C}"/>
  <mergeCells count="13">
    <mergeCell ref="V2:V3"/>
    <mergeCell ref="Q2:Q3"/>
    <mergeCell ref="D2:D3"/>
    <mergeCell ref="L2:L3"/>
    <mergeCell ref="M2:M3"/>
    <mergeCell ref="O2:O3"/>
    <mergeCell ref="P2:P3"/>
    <mergeCell ref="E2:E3"/>
    <mergeCell ref="H2:H3"/>
    <mergeCell ref="I2:I3"/>
    <mergeCell ref="J2:J3"/>
    <mergeCell ref="K2:K3"/>
    <mergeCell ref="N2:N3"/>
  </mergeCells>
  <conditionalFormatting sqref="D4:F16 H4:AC16">
    <cfRule type="expression" dxfId="7" priority="2">
      <formula>ISTEXT(D4)</formula>
    </cfRule>
  </conditionalFormatting>
  <conditionalFormatting sqref="G4:G16">
    <cfRule type="expression" dxfId="6" priority="1">
      <formula>ISTEXT(G4)</formula>
    </cfRule>
  </conditionalFormatting>
  <hyperlinks>
    <hyperlink ref="A2" location="INDEX!A1" display="INDEX!A1" xr:uid="{897227B7-D131-44F3-83EE-A997762979AD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197D6-B3CB-4A50-AAA0-FB67C17D92F4}">
  <sheetPr codeName="Feuil11"/>
  <dimension ref="A1:AJ55"/>
  <sheetViews>
    <sheetView showGridLines="0" zoomScaleNormal="100" workbookViewId="0">
      <pane xSplit="4" ySplit="3" topLeftCell="E4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59</v>
      </c>
      <c r="B2" s="12"/>
      <c r="C2" s="19" t="s">
        <v>78</v>
      </c>
      <c r="D2" s="33" t="s">
        <v>24</v>
      </c>
      <c r="E2" s="59">
        <v>1990</v>
      </c>
      <c r="F2" s="59">
        <v>1991</v>
      </c>
      <c r="G2" s="59">
        <v>1992</v>
      </c>
      <c r="H2" s="59">
        <v>1993</v>
      </c>
      <c r="I2" s="59">
        <v>1994</v>
      </c>
      <c r="J2" s="59">
        <v>1995</v>
      </c>
      <c r="K2" s="59">
        <v>1996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  <c r="Q2" s="59">
        <v>2002</v>
      </c>
      <c r="R2" s="59">
        <v>2003</v>
      </c>
      <c r="S2" s="59">
        <v>2004</v>
      </c>
      <c r="T2" s="59">
        <v>2005</v>
      </c>
      <c r="U2" s="59">
        <v>2006</v>
      </c>
      <c r="V2" s="59">
        <v>2007</v>
      </c>
      <c r="W2" s="59">
        <v>2008</v>
      </c>
      <c r="X2" s="59">
        <v>2009</v>
      </c>
      <c r="Y2" s="59">
        <v>2010</v>
      </c>
      <c r="Z2" s="59">
        <v>2011</v>
      </c>
      <c r="AA2" s="59">
        <v>2012</v>
      </c>
      <c r="AB2" s="59">
        <v>2013</v>
      </c>
      <c r="AC2" s="59">
        <v>2014</v>
      </c>
      <c r="AD2" s="59">
        <v>2015</v>
      </c>
      <c r="AE2" s="59">
        <v>2016</v>
      </c>
      <c r="AF2" s="59">
        <v>2017</v>
      </c>
      <c r="AG2" s="59">
        <v>2018</v>
      </c>
      <c r="AH2" s="59">
        <v>2019</v>
      </c>
      <c r="AI2" s="59">
        <v>2020</v>
      </c>
      <c r="AJ2" s="61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</row>
    <row r="4" spans="1:36" x14ac:dyDescent="0.25">
      <c r="A4" s="15"/>
      <c r="B4" s="15">
        <v>84009</v>
      </c>
      <c r="C4" s="22" t="s">
        <v>106</v>
      </c>
      <c r="D4" s="48" t="s">
        <v>12</v>
      </c>
      <c r="E4" s="47">
        <v>244</v>
      </c>
      <c r="F4" s="37">
        <v>241</v>
      </c>
      <c r="G4" s="37">
        <v>235</v>
      </c>
      <c r="H4" s="37">
        <v>222</v>
      </c>
      <c r="I4" s="37">
        <v>208</v>
      </c>
      <c r="J4" s="37">
        <v>192</v>
      </c>
      <c r="K4" s="37">
        <v>175</v>
      </c>
      <c r="L4" s="37">
        <v>163</v>
      </c>
      <c r="M4" s="37">
        <v>154</v>
      </c>
      <c r="N4" s="37">
        <v>153</v>
      </c>
      <c r="O4" s="37">
        <v>144</v>
      </c>
      <c r="P4" s="37">
        <v>139</v>
      </c>
      <c r="Q4" s="37">
        <v>130</v>
      </c>
      <c r="R4" s="37">
        <v>127</v>
      </c>
      <c r="S4" s="37">
        <v>118</v>
      </c>
      <c r="T4" s="37">
        <v>116</v>
      </c>
      <c r="U4" s="37">
        <v>118</v>
      </c>
      <c r="V4" s="37">
        <v>113</v>
      </c>
      <c r="W4" s="37">
        <v>110</v>
      </c>
      <c r="X4" s="37">
        <v>109</v>
      </c>
      <c r="Y4" s="37">
        <v>107</v>
      </c>
      <c r="Z4" s="37">
        <v>100</v>
      </c>
      <c r="AA4" s="37">
        <v>100</v>
      </c>
      <c r="AB4" s="37">
        <v>97</v>
      </c>
      <c r="AC4" s="37">
        <v>95</v>
      </c>
      <c r="AD4" s="37">
        <v>96</v>
      </c>
      <c r="AE4" s="37">
        <v>98</v>
      </c>
      <c r="AF4" s="37">
        <v>92</v>
      </c>
      <c r="AG4" s="37">
        <v>90</v>
      </c>
      <c r="AH4" s="37">
        <v>93</v>
      </c>
      <c r="AI4" s="37">
        <v>94</v>
      </c>
      <c r="AJ4" s="37">
        <v>94</v>
      </c>
    </row>
    <row r="5" spans="1:36" ht="30" x14ac:dyDescent="0.25">
      <c r="A5" s="16"/>
      <c r="B5" s="16">
        <f>B4</f>
        <v>84009</v>
      </c>
      <c r="C5" s="38" t="s">
        <v>106</v>
      </c>
      <c r="D5" s="49" t="s">
        <v>29</v>
      </c>
      <c r="E5" s="50">
        <v>18.7</v>
      </c>
      <c r="F5" s="39">
        <v>18.7</v>
      </c>
      <c r="G5" s="39">
        <v>19.600000000000001</v>
      </c>
      <c r="H5" s="39">
        <v>21</v>
      </c>
      <c r="I5" s="39">
        <v>22.7</v>
      </c>
      <c r="J5" s="39">
        <v>24.4</v>
      </c>
      <c r="K5" s="39">
        <v>26.7</v>
      </c>
      <c r="L5" s="39">
        <v>29</v>
      </c>
      <c r="M5" s="39">
        <v>30.9</v>
      </c>
      <c r="N5" s="39">
        <v>32.200000000000003</v>
      </c>
      <c r="O5" s="39">
        <v>34.4</v>
      </c>
      <c r="P5" s="39">
        <v>36</v>
      </c>
      <c r="Q5" s="39">
        <v>38.200000000000003</v>
      </c>
      <c r="R5" s="39">
        <v>39</v>
      </c>
      <c r="S5" s="39">
        <v>40.5</v>
      </c>
      <c r="T5" s="39">
        <v>41.8</v>
      </c>
      <c r="U5" s="39">
        <v>41.6</v>
      </c>
      <c r="V5" s="39">
        <v>42.6</v>
      </c>
      <c r="W5" s="39">
        <v>43.6</v>
      </c>
      <c r="X5" s="39">
        <v>44</v>
      </c>
      <c r="Y5" s="39">
        <v>44</v>
      </c>
      <c r="Z5" s="39">
        <v>47.6</v>
      </c>
      <c r="AA5" s="39">
        <v>47.2</v>
      </c>
      <c r="AB5" s="39">
        <v>48.2</v>
      </c>
      <c r="AC5" s="39">
        <v>48.5</v>
      </c>
      <c r="AD5" s="39">
        <v>48.3</v>
      </c>
      <c r="AE5" s="39">
        <v>49.3</v>
      </c>
      <c r="AF5" s="39">
        <v>51.1</v>
      </c>
      <c r="AG5" s="39">
        <v>51.8</v>
      </c>
      <c r="AH5" s="39">
        <v>51.7</v>
      </c>
      <c r="AI5" s="39">
        <v>50.8</v>
      </c>
      <c r="AJ5" s="39">
        <v>51.6</v>
      </c>
    </row>
    <row r="6" spans="1:36" x14ac:dyDescent="0.25">
      <c r="A6" s="16"/>
      <c r="B6" s="16">
        <f>B4</f>
        <v>84009</v>
      </c>
      <c r="C6" s="38" t="s">
        <v>106</v>
      </c>
      <c r="D6" s="49" t="s">
        <v>27</v>
      </c>
      <c r="E6" s="50">
        <v>28.3</v>
      </c>
      <c r="F6" s="39">
        <v>30</v>
      </c>
      <c r="G6" s="39">
        <v>30.5</v>
      </c>
      <c r="H6" s="39">
        <v>32.6</v>
      </c>
      <c r="I6" s="39">
        <v>32.4</v>
      </c>
      <c r="J6" s="39">
        <v>38.6</v>
      </c>
      <c r="K6" s="39">
        <v>34.4</v>
      </c>
      <c r="L6" s="39">
        <v>32.1</v>
      </c>
      <c r="M6" s="39">
        <v>35.6</v>
      </c>
      <c r="N6" s="39">
        <v>35.299999999999997</v>
      </c>
      <c r="O6" s="39">
        <v>37.299999999999997</v>
      </c>
      <c r="P6" s="39">
        <v>34.799999999999997</v>
      </c>
      <c r="Q6" s="39">
        <v>39.5</v>
      </c>
      <c r="R6" s="39">
        <v>38.5</v>
      </c>
      <c r="S6" s="39">
        <v>47.7</v>
      </c>
      <c r="T6" s="39">
        <v>42</v>
      </c>
      <c r="U6" s="39">
        <v>46.9</v>
      </c>
      <c r="V6" s="39">
        <v>49.2</v>
      </c>
      <c r="W6" s="39">
        <v>52.3</v>
      </c>
      <c r="X6" s="39">
        <v>50</v>
      </c>
      <c r="Y6" s="39">
        <v>47.1</v>
      </c>
      <c r="Z6" s="39">
        <v>45.7</v>
      </c>
      <c r="AA6" s="39">
        <v>47.7</v>
      </c>
      <c r="AB6" s="39">
        <v>40.700000000000003</v>
      </c>
      <c r="AC6" s="39">
        <v>36</v>
      </c>
      <c r="AD6" s="39">
        <v>44.7</v>
      </c>
      <c r="AE6" s="39">
        <v>47.5</v>
      </c>
      <c r="AF6" s="39">
        <v>43.6</v>
      </c>
      <c r="AG6" s="39">
        <v>54</v>
      </c>
      <c r="AH6" s="39">
        <v>55</v>
      </c>
      <c r="AI6" s="39">
        <v>57</v>
      </c>
      <c r="AJ6" s="39">
        <v>62.2</v>
      </c>
    </row>
    <row r="7" spans="1:36" ht="30" x14ac:dyDescent="0.25">
      <c r="A7" s="16"/>
      <c r="B7" s="16">
        <f>B4</f>
        <v>84009</v>
      </c>
      <c r="C7" s="38" t="s">
        <v>106</v>
      </c>
      <c r="D7" s="49" t="s">
        <v>28</v>
      </c>
      <c r="E7" s="50">
        <v>27.3</v>
      </c>
      <c r="F7" s="39">
        <v>29.1</v>
      </c>
      <c r="G7" s="39">
        <v>31.3</v>
      </c>
      <c r="H7" s="39">
        <v>35.1</v>
      </c>
      <c r="I7" s="39">
        <v>35.4</v>
      </c>
      <c r="J7" s="39">
        <v>36.5</v>
      </c>
      <c r="K7" s="39">
        <v>37</v>
      </c>
      <c r="L7" s="39">
        <v>40.6</v>
      </c>
      <c r="M7" s="39">
        <v>40.1</v>
      </c>
      <c r="N7" s="39">
        <v>44.1</v>
      </c>
      <c r="O7" s="39">
        <v>43.8</v>
      </c>
      <c r="P7" s="39">
        <v>46.9</v>
      </c>
      <c r="Q7" s="39">
        <v>46.1</v>
      </c>
      <c r="R7" s="39">
        <v>44.5</v>
      </c>
      <c r="S7" s="39">
        <v>46.7</v>
      </c>
      <c r="T7" s="39">
        <v>48.1</v>
      </c>
      <c r="U7" s="39">
        <v>49.9</v>
      </c>
      <c r="V7" s="39">
        <v>48.4</v>
      </c>
      <c r="W7" s="39">
        <v>48.3</v>
      </c>
      <c r="X7" s="39">
        <v>50.3</v>
      </c>
      <c r="Y7" s="39">
        <v>52.2</v>
      </c>
      <c r="Z7" s="39">
        <v>50.6</v>
      </c>
      <c r="AA7" s="39">
        <v>49.5</v>
      </c>
      <c r="AB7" s="39">
        <v>48.7</v>
      </c>
      <c r="AC7" s="39">
        <v>45.1</v>
      </c>
      <c r="AD7" s="39">
        <v>48.9</v>
      </c>
      <c r="AE7" s="39">
        <v>48.4</v>
      </c>
      <c r="AF7" s="39">
        <v>48.3</v>
      </c>
      <c r="AG7" s="39">
        <v>51.1</v>
      </c>
      <c r="AH7" s="39">
        <v>51.7</v>
      </c>
      <c r="AI7" s="39">
        <v>51.6</v>
      </c>
      <c r="AJ7" s="39">
        <v>49.8</v>
      </c>
    </row>
    <row r="8" spans="1:36" x14ac:dyDescent="0.25">
      <c r="A8" s="31"/>
      <c r="B8" s="31">
        <v>84010</v>
      </c>
      <c r="C8" s="32" t="s">
        <v>107</v>
      </c>
      <c r="D8" s="52" t="s">
        <v>12</v>
      </c>
      <c r="E8" s="51">
        <v>92</v>
      </c>
      <c r="F8" s="40">
        <v>90</v>
      </c>
      <c r="G8" s="40">
        <v>85</v>
      </c>
      <c r="H8" s="40">
        <v>90</v>
      </c>
      <c r="I8" s="40">
        <v>84</v>
      </c>
      <c r="J8" s="40">
        <v>79</v>
      </c>
      <c r="K8" s="40">
        <v>77</v>
      </c>
      <c r="L8" s="40">
        <v>75</v>
      </c>
      <c r="M8" s="40">
        <v>74</v>
      </c>
      <c r="N8" s="40">
        <v>70</v>
      </c>
      <c r="O8" s="40">
        <v>67</v>
      </c>
      <c r="P8" s="40">
        <v>58</v>
      </c>
      <c r="Q8" s="40">
        <v>53</v>
      </c>
      <c r="R8" s="40">
        <v>57</v>
      </c>
      <c r="S8" s="40">
        <v>55</v>
      </c>
      <c r="T8" s="40">
        <v>55</v>
      </c>
      <c r="U8" s="40">
        <v>55</v>
      </c>
      <c r="V8" s="40">
        <v>55</v>
      </c>
      <c r="W8" s="40">
        <v>55</v>
      </c>
      <c r="X8" s="40">
        <v>55</v>
      </c>
      <c r="Y8" s="40">
        <v>53</v>
      </c>
      <c r="Z8" s="40">
        <v>42</v>
      </c>
      <c r="AA8" s="40">
        <v>40</v>
      </c>
      <c r="AB8" s="40">
        <v>37</v>
      </c>
      <c r="AC8" s="40">
        <v>39</v>
      </c>
      <c r="AD8" s="40">
        <v>39</v>
      </c>
      <c r="AE8" s="40">
        <v>39</v>
      </c>
      <c r="AF8" s="40">
        <v>36</v>
      </c>
      <c r="AG8" s="40">
        <v>37</v>
      </c>
      <c r="AH8" s="40">
        <v>38</v>
      </c>
      <c r="AI8" s="40">
        <v>37</v>
      </c>
      <c r="AJ8" s="40">
        <v>35</v>
      </c>
    </row>
    <row r="9" spans="1:36" ht="30" x14ac:dyDescent="0.25">
      <c r="A9" s="16"/>
      <c r="B9" s="16">
        <f t="shared" ref="B9" si="0">B8</f>
        <v>84010</v>
      </c>
      <c r="C9" s="38" t="s">
        <v>107</v>
      </c>
      <c r="D9" s="49" t="s">
        <v>29</v>
      </c>
      <c r="E9" s="50">
        <v>21.2</v>
      </c>
      <c r="F9" s="39">
        <v>21.6</v>
      </c>
      <c r="G9" s="39">
        <v>22.4</v>
      </c>
      <c r="H9" s="39">
        <v>21</v>
      </c>
      <c r="I9" s="39">
        <v>22.1</v>
      </c>
      <c r="J9" s="39">
        <v>24.2</v>
      </c>
      <c r="K9" s="39">
        <v>25.2</v>
      </c>
      <c r="L9" s="39">
        <v>26.6</v>
      </c>
      <c r="M9" s="39">
        <v>27.3</v>
      </c>
      <c r="N9" s="39">
        <v>28.8</v>
      </c>
      <c r="O9" s="39">
        <v>30.2</v>
      </c>
      <c r="P9" s="39">
        <v>35.299999999999997</v>
      </c>
      <c r="Q9" s="39">
        <v>38.299999999999997</v>
      </c>
      <c r="R9" s="39">
        <v>38.299999999999997</v>
      </c>
      <c r="S9" s="39">
        <v>40.1</v>
      </c>
      <c r="T9" s="39">
        <v>40.1</v>
      </c>
      <c r="U9" s="39">
        <v>40.9</v>
      </c>
      <c r="V9" s="39">
        <v>40.4</v>
      </c>
      <c r="W9" s="39">
        <v>41.4</v>
      </c>
      <c r="X9" s="39">
        <v>41.2</v>
      </c>
      <c r="Y9" s="39">
        <v>42.6</v>
      </c>
      <c r="Z9" s="39">
        <v>50.9</v>
      </c>
      <c r="AA9" s="39">
        <v>52.5</v>
      </c>
      <c r="AB9" s="39">
        <v>54.9</v>
      </c>
      <c r="AC9" s="39">
        <v>54.4</v>
      </c>
      <c r="AD9" s="39">
        <v>54.7</v>
      </c>
      <c r="AE9" s="39">
        <v>55.9</v>
      </c>
      <c r="AF9" s="39">
        <v>58.5</v>
      </c>
      <c r="AG9" s="39">
        <v>57.4</v>
      </c>
      <c r="AH9" s="39">
        <v>54.2</v>
      </c>
      <c r="AI9" s="39">
        <v>57.9</v>
      </c>
      <c r="AJ9" s="39">
        <v>60.4</v>
      </c>
    </row>
    <row r="10" spans="1:36" x14ac:dyDescent="0.25">
      <c r="A10" s="16"/>
      <c r="B10" s="16">
        <f t="shared" ref="B10" si="1">B8</f>
        <v>84010</v>
      </c>
      <c r="C10" s="38" t="s">
        <v>107</v>
      </c>
      <c r="D10" s="49" t="s">
        <v>27</v>
      </c>
      <c r="E10" s="50">
        <v>30</v>
      </c>
      <c r="F10" s="39">
        <v>29.6</v>
      </c>
      <c r="G10" s="39">
        <v>31.6</v>
      </c>
      <c r="H10" s="39">
        <v>28.8</v>
      </c>
      <c r="I10" s="39">
        <v>27.7</v>
      </c>
      <c r="J10" s="39">
        <v>26.3</v>
      </c>
      <c r="K10" s="39">
        <v>34.299999999999997</v>
      </c>
      <c r="L10" s="39">
        <v>27.4</v>
      </c>
      <c r="M10" s="39">
        <v>27.5</v>
      </c>
      <c r="N10" s="39">
        <v>29</v>
      </c>
      <c r="O10" s="39">
        <v>27.7</v>
      </c>
      <c r="P10" s="39">
        <v>33.299999999999997</v>
      </c>
      <c r="Q10" s="39">
        <v>30.5</v>
      </c>
      <c r="R10" s="39">
        <v>30.5</v>
      </c>
      <c r="S10" s="39">
        <v>31.1</v>
      </c>
      <c r="T10" s="39">
        <v>28.4</v>
      </c>
      <c r="U10" s="39">
        <v>28.9</v>
      </c>
      <c r="V10" s="39">
        <v>26.1</v>
      </c>
      <c r="W10" s="39">
        <v>28</v>
      </c>
      <c r="X10" s="39">
        <v>28.8</v>
      </c>
      <c r="Y10" s="39">
        <v>25</v>
      </c>
      <c r="Z10" s="39">
        <v>25.7</v>
      </c>
      <c r="AA10" s="39">
        <v>27.3</v>
      </c>
      <c r="AB10" s="39">
        <v>23.8</v>
      </c>
      <c r="AC10" s="39">
        <v>26.9</v>
      </c>
      <c r="AD10" s="39">
        <v>25.4</v>
      </c>
      <c r="AE10" s="39">
        <v>24.2</v>
      </c>
      <c r="AF10" s="39">
        <v>27</v>
      </c>
      <c r="AG10" s="39">
        <v>23.3</v>
      </c>
      <c r="AH10" s="39">
        <v>33.799999999999997</v>
      </c>
      <c r="AI10" s="39">
        <v>30</v>
      </c>
      <c r="AJ10" s="39">
        <v>32.200000000000003</v>
      </c>
    </row>
    <row r="11" spans="1:36" ht="30" x14ac:dyDescent="0.25">
      <c r="A11" s="16"/>
      <c r="B11" s="16">
        <f t="shared" ref="B11" si="2">B8</f>
        <v>84010</v>
      </c>
      <c r="C11" s="38" t="s">
        <v>107</v>
      </c>
      <c r="D11" s="49" t="s">
        <v>28</v>
      </c>
      <c r="E11" s="50">
        <v>24.1</v>
      </c>
      <c r="F11" s="39">
        <v>25</v>
      </c>
      <c r="G11" s="39">
        <v>24.9</v>
      </c>
      <c r="H11" s="39">
        <v>29.8</v>
      </c>
      <c r="I11" s="39">
        <v>30.2</v>
      </c>
      <c r="J11" s="39">
        <v>32.9</v>
      </c>
      <c r="K11" s="39">
        <v>36.299999999999997</v>
      </c>
      <c r="L11" s="39">
        <v>42.4</v>
      </c>
      <c r="M11" s="39">
        <v>43.3</v>
      </c>
      <c r="N11" s="39">
        <v>40.9</v>
      </c>
      <c r="O11" s="39">
        <v>42.6</v>
      </c>
      <c r="P11" s="39">
        <v>44.6</v>
      </c>
      <c r="Q11" s="39">
        <v>47.2</v>
      </c>
      <c r="R11" s="39">
        <v>45.4</v>
      </c>
      <c r="S11" s="39">
        <v>48.9</v>
      </c>
      <c r="T11" s="39">
        <v>49.7</v>
      </c>
      <c r="U11" s="39">
        <v>49.4</v>
      </c>
      <c r="V11" s="39">
        <v>49.5</v>
      </c>
      <c r="W11" s="39">
        <v>52.4</v>
      </c>
      <c r="X11" s="39">
        <v>54.9</v>
      </c>
      <c r="Y11" s="39">
        <v>54.3</v>
      </c>
      <c r="Z11" s="39">
        <v>56.5</v>
      </c>
      <c r="AA11" s="39">
        <v>56</v>
      </c>
      <c r="AB11" s="39">
        <v>62.8</v>
      </c>
      <c r="AC11" s="39">
        <v>52.2</v>
      </c>
      <c r="AD11" s="39">
        <v>55.2</v>
      </c>
      <c r="AE11" s="39">
        <v>53.3</v>
      </c>
      <c r="AF11" s="39">
        <v>53.2</v>
      </c>
      <c r="AG11" s="39">
        <v>47.9</v>
      </c>
      <c r="AH11" s="39">
        <v>48.5</v>
      </c>
      <c r="AI11" s="39">
        <v>52.3</v>
      </c>
      <c r="AJ11" s="39">
        <v>51.4</v>
      </c>
    </row>
    <row r="12" spans="1:36" x14ac:dyDescent="0.25">
      <c r="A12" s="31"/>
      <c r="B12" s="31">
        <v>84016</v>
      </c>
      <c r="C12" s="32" t="s">
        <v>108</v>
      </c>
      <c r="D12" s="52" t="s">
        <v>12</v>
      </c>
      <c r="E12" s="51">
        <v>43</v>
      </c>
      <c r="F12" s="40">
        <v>37</v>
      </c>
      <c r="G12" s="40">
        <v>32</v>
      </c>
      <c r="H12" s="40">
        <v>34</v>
      </c>
      <c r="I12" s="40">
        <v>34</v>
      </c>
      <c r="J12" s="40">
        <v>34</v>
      </c>
      <c r="K12" s="40">
        <v>34</v>
      </c>
      <c r="L12" s="40">
        <v>34</v>
      </c>
      <c r="M12" s="40">
        <v>33</v>
      </c>
      <c r="N12" s="40">
        <v>32</v>
      </c>
      <c r="O12" s="40">
        <v>33</v>
      </c>
      <c r="P12" s="40">
        <v>26</v>
      </c>
      <c r="Q12" s="40">
        <v>27</v>
      </c>
      <c r="R12" s="40">
        <v>24</v>
      </c>
      <c r="S12" s="40">
        <v>23</v>
      </c>
      <c r="T12" s="40">
        <v>23</v>
      </c>
      <c r="U12" s="40">
        <v>22</v>
      </c>
      <c r="V12" s="40">
        <v>21</v>
      </c>
      <c r="W12" s="40">
        <v>19</v>
      </c>
      <c r="X12" s="40">
        <v>19</v>
      </c>
      <c r="Y12" s="40">
        <v>19</v>
      </c>
      <c r="Z12" s="40">
        <v>17</v>
      </c>
      <c r="AA12" s="40">
        <v>16</v>
      </c>
      <c r="AB12" s="40">
        <v>17</v>
      </c>
      <c r="AC12" s="40">
        <v>17</v>
      </c>
      <c r="AD12" s="40">
        <v>18</v>
      </c>
      <c r="AE12" s="40">
        <v>18</v>
      </c>
      <c r="AF12" s="40">
        <v>17</v>
      </c>
      <c r="AG12" s="40">
        <v>17</v>
      </c>
      <c r="AH12" s="40">
        <v>16</v>
      </c>
      <c r="AI12" s="40">
        <v>15</v>
      </c>
      <c r="AJ12" s="40">
        <v>16</v>
      </c>
    </row>
    <row r="13" spans="1:36" ht="30" x14ac:dyDescent="0.25">
      <c r="A13" s="16"/>
      <c r="B13" s="16">
        <f t="shared" ref="B13" si="3">B12</f>
        <v>84016</v>
      </c>
      <c r="C13" s="38" t="s">
        <v>108</v>
      </c>
      <c r="D13" s="49" t="s">
        <v>29</v>
      </c>
      <c r="E13" s="50">
        <v>22.7</v>
      </c>
      <c r="F13" s="39">
        <v>25.3</v>
      </c>
      <c r="G13" s="39">
        <v>28.2</v>
      </c>
      <c r="H13" s="39">
        <v>27.9</v>
      </c>
      <c r="I13" s="39">
        <v>28.2</v>
      </c>
      <c r="J13" s="39">
        <v>28.4</v>
      </c>
      <c r="K13" s="39">
        <v>28.8</v>
      </c>
      <c r="L13" s="39">
        <v>30.3</v>
      </c>
      <c r="M13" s="39">
        <v>30.9</v>
      </c>
      <c r="N13" s="39">
        <v>32.700000000000003</v>
      </c>
      <c r="O13" s="39">
        <v>32.299999999999997</v>
      </c>
      <c r="P13" s="39">
        <v>38.9</v>
      </c>
      <c r="Q13" s="39">
        <v>38.799999999999997</v>
      </c>
      <c r="R13" s="39">
        <v>44.4</v>
      </c>
      <c r="S13" s="39">
        <v>47.4</v>
      </c>
      <c r="T13" s="39">
        <v>47.2</v>
      </c>
      <c r="U13" s="39">
        <v>48.9</v>
      </c>
      <c r="V13" s="39">
        <v>51.7</v>
      </c>
      <c r="W13" s="39">
        <v>54.4</v>
      </c>
      <c r="X13" s="39">
        <v>54</v>
      </c>
      <c r="Y13" s="39">
        <v>54.6</v>
      </c>
      <c r="Z13" s="39">
        <v>55.1</v>
      </c>
      <c r="AA13" s="39">
        <v>58.4</v>
      </c>
      <c r="AB13" s="39">
        <v>56.9</v>
      </c>
      <c r="AC13" s="39">
        <v>55.4</v>
      </c>
      <c r="AD13" s="39">
        <v>54.1</v>
      </c>
      <c r="AE13" s="39">
        <v>54.1</v>
      </c>
      <c r="AF13" s="39">
        <v>57.1</v>
      </c>
      <c r="AG13" s="39">
        <v>57.3</v>
      </c>
      <c r="AH13" s="39">
        <v>56.3</v>
      </c>
      <c r="AI13" s="39">
        <v>58.7</v>
      </c>
      <c r="AJ13" s="39">
        <v>52.8</v>
      </c>
    </row>
    <row r="14" spans="1:36" x14ac:dyDescent="0.25">
      <c r="A14" s="16"/>
      <c r="B14" s="16">
        <f t="shared" ref="B14" si="4">B12</f>
        <v>84016</v>
      </c>
      <c r="C14" s="38" t="s">
        <v>108</v>
      </c>
      <c r="D14" s="49" t="s">
        <v>27</v>
      </c>
      <c r="E14" s="50">
        <v>34.299999999999997</v>
      </c>
      <c r="F14" s="39">
        <v>31.8</v>
      </c>
      <c r="G14" s="39">
        <v>37.299999999999997</v>
      </c>
      <c r="H14" s="39">
        <v>34</v>
      </c>
      <c r="I14" s="39">
        <v>34</v>
      </c>
      <c r="J14" s="39">
        <v>32.700000000000003</v>
      </c>
      <c r="K14" s="39">
        <v>37</v>
      </c>
      <c r="L14" s="39">
        <v>30</v>
      </c>
      <c r="M14" s="39">
        <v>29.1</v>
      </c>
      <c r="N14" s="39">
        <v>33.299999999999997</v>
      </c>
      <c r="O14" s="39">
        <v>29</v>
      </c>
      <c r="P14" s="39">
        <v>33.299999999999997</v>
      </c>
      <c r="Q14" s="39">
        <v>34.4</v>
      </c>
      <c r="R14" s="39">
        <v>34.4</v>
      </c>
      <c r="S14" s="39">
        <v>32.200000000000003</v>
      </c>
      <c r="T14" s="39">
        <v>36.299999999999997</v>
      </c>
      <c r="U14" s="39">
        <v>38.799999999999997</v>
      </c>
      <c r="V14" s="39">
        <v>37.5</v>
      </c>
      <c r="W14" s="39">
        <v>40</v>
      </c>
      <c r="X14" s="39">
        <v>33.799999999999997</v>
      </c>
      <c r="Y14" s="39">
        <v>35</v>
      </c>
      <c r="Z14" s="39">
        <v>44</v>
      </c>
      <c r="AA14" s="39">
        <v>40</v>
      </c>
      <c r="AB14" s="39">
        <v>32</v>
      </c>
      <c r="AC14" s="39">
        <v>38.6</v>
      </c>
      <c r="AD14" s="39">
        <v>45</v>
      </c>
      <c r="AE14" s="39">
        <v>43.3</v>
      </c>
      <c r="AF14" s="39">
        <v>38.299999999999997</v>
      </c>
      <c r="AG14" s="39">
        <v>40</v>
      </c>
      <c r="AH14" s="39">
        <v>38.299999999999997</v>
      </c>
      <c r="AI14" s="39">
        <v>38.299999999999997</v>
      </c>
      <c r="AJ14" s="39">
        <v>42</v>
      </c>
    </row>
    <row r="15" spans="1:36" ht="30" x14ac:dyDescent="0.25">
      <c r="A15" s="16"/>
      <c r="B15" s="16">
        <f t="shared" ref="B15" si="5">B12</f>
        <v>84016</v>
      </c>
      <c r="C15" s="38" t="s">
        <v>108</v>
      </c>
      <c r="D15" s="49" t="s">
        <v>28</v>
      </c>
      <c r="E15" s="50">
        <v>24.3</v>
      </c>
      <c r="F15" s="39">
        <v>24.5</v>
      </c>
      <c r="G15" s="39">
        <v>25.8</v>
      </c>
      <c r="H15" s="39">
        <v>29.2</v>
      </c>
      <c r="I15" s="39">
        <v>30</v>
      </c>
      <c r="J15" s="39">
        <v>30.4</v>
      </c>
      <c r="K15" s="39">
        <v>30</v>
      </c>
      <c r="L15" s="39">
        <v>38.200000000000003</v>
      </c>
      <c r="M15" s="39">
        <v>41</v>
      </c>
      <c r="N15" s="39">
        <v>41.8</v>
      </c>
      <c r="O15" s="39">
        <v>43.6</v>
      </c>
      <c r="P15" s="39">
        <v>50</v>
      </c>
      <c r="Q15" s="39">
        <v>53.9</v>
      </c>
      <c r="R15" s="39">
        <v>56.3</v>
      </c>
      <c r="S15" s="39">
        <v>54.1</v>
      </c>
      <c r="T15" s="39">
        <v>55.9</v>
      </c>
      <c r="U15" s="39">
        <v>57.5</v>
      </c>
      <c r="V15" s="39">
        <v>58.7</v>
      </c>
      <c r="W15" s="39">
        <v>57.1</v>
      </c>
      <c r="X15" s="39">
        <v>61.5</v>
      </c>
      <c r="Y15" s="39">
        <v>70.8</v>
      </c>
      <c r="Z15" s="39">
        <v>66.400000000000006</v>
      </c>
      <c r="AA15" s="39">
        <v>60</v>
      </c>
      <c r="AB15" s="39">
        <v>63.6</v>
      </c>
      <c r="AC15" s="39">
        <v>50.9</v>
      </c>
      <c r="AD15" s="39">
        <v>49.1</v>
      </c>
      <c r="AE15" s="39">
        <v>53</v>
      </c>
      <c r="AF15" s="39">
        <v>55.6</v>
      </c>
      <c r="AG15" s="39">
        <v>47</v>
      </c>
      <c r="AH15" s="39">
        <v>52.5</v>
      </c>
      <c r="AI15" s="39">
        <v>51.3</v>
      </c>
      <c r="AJ15" s="39">
        <v>61.7</v>
      </c>
    </row>
    <row r="16" spans="1:36" x14ac:dyDescent="0.25">
      <c r="A16" s="31"/>
      <c r="B16" s="31">
        <v>84029</v>
      </c>
      <c r="C16" s="32" t="s">
        <v>109</v>
      </c>
      <c r="D16" s="52" t="s">
        <v>12</v>
      </c>
      <c r="E16" s="51">
        <v>45</v>
      </c>
      <c r="F16" s="40">
        <v>43</v>
      </c>
      <c r="G16" s="40">
        <v>44</v>
      </c>
      <c r="H16" s="40">
        <v>43</v>
      </c>
      <c r="I16" s="40">
        <v>38</v>
      </c>
      <c r="J16" s="40">
        <v>38</v>
      </c>
      <c r="K16" s="40">
        <v>38</v>
      </c>
      <c r="L16" s="40">
        <v>38</v>
      </c>
      <c r="M16" s="40">
        <v>37</v>
      </c>
      <c r="N16" s="40">
        <v>36</v>
      </c>
      <c r="O16" s="40">
        <v>32</v>
      </c>
      <c r="P16" s="40">
        <v>29</v>
      </c>
      <c r="Q16" s="40">
        <v>29</v>
      </c>
      <c r="R16" s="40">
        <v>30</v>
      </c>
      <c r="S16" s="40">
        <v>31</v>
      </c>
      <c r="T16" s="40">
        <v>29</v>
      </c>
      <c r="U16" s="40">
        <v>29</v>
      </c>
      <c r="V16" s="40">
        <v>28</v>
      </c>
      <c r="W16" s="40">
        <v>27</v>
      </c>
      <c r="X16" s="40">
        <v>25</v>
      </c>
      <c r="Y16" s="40">
        <v>25</v>
      </c>
      <c r="Z16" s="40">
        <v>24</v>
      </c>
      <c r="AA16" s="40">
        <v>24</v>
      </c>
      <c r="AB16" s="40">
        <v>21</v>
      </c>
      <c r="AC16" s="40">
        <v>21</v>
      </c>
      <c r="AD16" s="40">
        <v>21</v>
      </c>
      <c r="AE16" s="40">
        <v>22</v>
      </c>
      <c r="AF16" s="40">
        <v>18</v>
      </c>
      <c r="AG16" s="40">
        <v>17</v>
      </c>
      <c r="AH16" s="40">
        <v>20</v>
      </c>
      <c r="AI16" s="40">
        <v>22</v>
      </c>
      <c r="AJ16" s="40">
        <v>22</v>
      </c>
    </row>
    <row r="17" spans="1:36" ht="30" x14ac:dyDescent="0.25">
      <c r="A17" s="16"/>
      <c r="B17" s="16">
        <f t="shared" ref="B17" si="6">B16</f>
        <v>84029</v>
      </c>
      <c r="C17" s="38" t="s">
        <v>109</v>
      </c>
      <c r="D17" s="49" t="s">
        <v>29</v>
      </c>
      <c r="E17" s="50">
        <v>20.8</v>
      </c>
      <c r="F17" s="39">
        <v>21.2</v>
      </c>
      <c r="G17" s="39">
        <v>20</v>
      </c>
      <c r="H17" s="39">
        <v>21.8</v>
      </c>
      <c r="I17" s="39">
        <v>24</v>
      </c>
      <c r="J17" s="39">
        <v>24.7</v>
      </c>
      <c r="K17" s="39">
        <v>24.2</v>
      </c>
      <c r="L17" s="39">
        <v>24.6</v>
      </c>
      <c r="M17" s="39">
        <v>24.6</v>
      </c>
      <c r="N17" s="39">
        <v>25.9</v>
      </c>
      <c r="O17" s="39">
        <v>30</v>
      </c>
      <c r="P17" s="39">
        <v>32.299999999999997</v>
      </c>
      <c r="Q17" s="39">
        <v>33.5</v>
      </c>
      <c r="R17" s="39">
        <v>32.5</v>
      </c>
      <c r="S17" s="39">
        <v>31.9</v>
      </c>
      <c r="T17" s="39">
        <v>33</v>
      </c>
      <c r="U17" s="39">
        <v>33.700000000000003</v>
      </c>
      <c r="V17" s="39">
        <v>34.4</v>
      </c>
      <c r="W17" s="39">
        <v>35.6</v>
      </c>
      <c r="X17" s="39">
        <v>38.1</v>
      </c>
      <c r="Y17" s="39">
        <v>39.1</v>
      </c>
      <c r="Z17" s="39">
        <v>41.2</v>
      </c>
      <c r="AA17" s="39">
        <v>40.9</v>
      </c>
      <c r="AB17" s="39">
        <v>46.2</v>
      </c>
      <c r="AC17" s="39">
        <v>46.5</v>
      </c>
      <c r="AD17" s="39">
        <v>44.4</v>
      </c>
      <c r="AE17" s="39">
        <v>46.7</v>
      </c>
      <c r="AF17" s="39">
        <v>49.8</v>
      </c>
      <c r="AG17" s="39">
        <v>56.1</v>
      </c>
      <c r="AH17" s="39">
        <v>51</v>
      </c>
      <c r="AI17" s="39">
        <v>49.1</v>
      </c>
      <c r="AJ17" s="39">
        <v>48.9</v>
      </c>
    </row>
    <row r="18" spans="1:36" x14ac:dyDescent="0.25">
      <c r="A18" s="16"/>
      <c r="B18" s="16">
        <f t="shared" ref="B18" si="7">B16</f>
        <v>84029</v>
      </c>
      <c r="C18" s="38" t="s">
        <v>109</v>
      </c>
      <c r="D18" s="49" t="s">
        <v>27</v>
      </c>
      <c r="E18" s="50">
        <v>28.8</v>
      </c>
      <c r="F18" s="39">
        <v>28.8</v>
      </c>
      <c r="G18" s="39">
        <v>26.3</v>
      </c>
      <c r="H18" s="39">
        <v>22.5</v>
      </c>
      <c r="I18" s="39">
        <v>21.3</v>
      </c>
      <c r="J18" s="39">
        <v>22.5</v>
      </c>
      <c r="K18" s="39">
        <v>24.3</v>
      </c>
      <c r="L18" s="39">
        <v>26.7</v>
      </c>
      <c r="M18" s="39">
        <v>21.1</v>
      </c>
      <c r="N18" s="39">
        <v>25.7</v>
      </c>
      <c r="O18" s="39">
        <v>24.3</v>
      </c>
      <c r="P18" s="39">
        <v>25.7</v>
      </c>
      <c r="Q18" s="39">
        <v>24.3</v>
      </c>
      <c r="R18" s="39">
        <v>24.3</v>
      </c>
      <c r="S18" s="39">
        <v>28.3</v>
      </c>
      <c r="T18" s="39">
        <v>34</v>
      </c>
      <c r="U18" s="39">
        <v>28.3</v>
      </c>
      <c r="V18" s="39">
        <v>22</v>
      </c>
      <c r="W18" s="39" t="s">
        <v>85</v>
      </c>
      <c r="X18" s="39" t="s">
        <v>85</v>
      </c>
      <c r="Y18" s="39" t="s">
        <v>85</v>
      </c>
      <c r="Z18" s="39">
        <v>27.5</v>
      </c>
      <c r="AA18" s="39">
        <v>22</v>
      </c>
      <c r="AB18" s="39">
        <v>22.5</v>
      </c>
      <c r="AC18" s="39">
        <v>22.5</v>
      </c>
      <c r="AD18" s="39">
        <v>25</v>
      </c>
      <c r="AE18" s="39">
        <v>25</v>
      </c>
      <c r="AF18" s="39" t="s">
        <v>85</v>
      </c>
      <c r="AG18" s="39" t="s">
        <v>85</v>
      </c>
      <c r="AH18" s="39">
        <v>22.5</v>
      </c>
      <c r="AI18" s="39" t="s">
        <v>85</v>
      </c>
      <c r="AJ18" s="39" t="s">
        <v>85</v>
      </c>
    </row>
    <row r="19" spans="1:36" ht="30" x14ac:dyDescent="0.25">
      <c r="A19" s="16"/>
      <c r="B19" s="16">
        <f t="shared" ref="B19" si="8">B16</f>
        <v>84029</v>
      </c>
      <c r="C19" s="38" t="s">
        <v>109</v>
      </c>
      <c r="D19" s="49" t="s">
        <v>28</v>
      </c>
      <c r="E19" s="50">
        <v>29.1</v>
      </c>
      <c r="F19" s="39">
        <v>32.9</v>
      </c>
      <c r="G19" s="39">
        <v>35.6</v>
      </c>
      <c r="H19" s="39">
        <v>34.200000000000003</v>
      </c>
      <c r="I19" s="39">
        <v>37</v>
      </c>
      <c r="J19" s="39">
        <v>34.5</v>
      </c>
      <c r="K19" s="39">
        <v>34</v>
      </c>
      <c r="L19" s="39">
        <v>35.700000000000003</v>
      </c>
      <c r="M19" s="39">
        <v>37.4</v>
      </c>
      <c r="N19" s="39">
        <v>37.9</v>
      </c>
      <c r="O19" s="39">
        <v>39.200000000000003</v>
      </c>
      <c r="P19" s="39">
        <v>40.799999999999997</v>
      </c>
      <c r="Q19" s="39">
        <v>39.200000000000003</v>
      </c>
      <c r="R19" s="39">
        <v>36</v>
      </c>
      <c r="S19" s="39">
        <v>36.299999999999997</v>
      </c>
      <c r="T19" s="39">
        <v>36.5</v>
      </c>
      <c r="U19" s="39">
        <v>35.799999999999997</v>
      </c>
      <c r="V19" s="39">
        <v>41.4</v>
      </c>
      <c r="W19" s="39">
        <v>37.4</v>
      </c>
      <c r="X19" s="39">
        <v>41.4</v>
      </c>
      <c r="Y19" s="39">
        <v>42.9</v>
      </c>
      <c r="Z19" s="39">
        <v>41.8</v>
      </c>
      <c r="AA19" s="39">
        <v>44.2</v>
      </c>
      <c r="AB19" s="39">
        <v>46.5</v>
      </c>
      <c r="AC19" s="39">
        <v>43.1</v>
      </c>
      <c r="AD19" s="39">
        <v>44</v>
      </c>
      <c r="AE19" s="39">
        <v>40.6</v>
      </c>
      <c r="AF19" s="39">
        <v>44.3</v>
      </c>
      <c r="AG19" s="39">
        <v>45</v>
      </c>
      <c r="AH19" s="39">
        <v>42</v>
      </c>
      <c r="AI19" s="39">
        <v>42.1</v>
      </c>
      <c r="AJ19" s="39">
        <v>44.3</v>
      </c>
    </row>
    <row r="20" spans="1:36" x14ac:dyDescent="0.25">
      <c r="A20" s="31"/>
      <c r="B20" s="31">
        <v>84033</v>
      </c>
      <c r="C20" s="32" t="s">
        <v>110</v>
      </c>
      <c r="D20" s="52" t="s">
        <v>12</v>
      </c>
      <c r="E20" s="51">
        <v>202</v>
      </c>
      <c r="F20" s="40">
        <v>201</v>
      </c>
      <c r="G20" s="40">
        <v>185</v>
      </c>
      <c r="H20" s="40">
        <v>186</v>
      </c>
      <c r="I20" s="40">
        <v>185</v>
      </c>
      <c r="J20" s="40">
        <v>180</v>
      </c>
      <c r="K20" s="40">
        <v>179</v>
      </c>
      <c r="L20" s="40">
        <v>173</v>
      </c>
      <c r="M20" s="40">
        <v>168</v>
      </c>
      <c r="N20" s="40">
        <v>168</v>
      </c>
      <c r="O20" s="40">
        <v>164</v>
      </c>
      <c r="P20" s="40">
        <v>144</v>
      </c>
      <c r="Q20" s="40">
        <v>141</v>
      </c>
      <c r="R20" s="40">
        <v>137</v>
      </c>
      <c r="S20" s="40">
        <v>131</v>
      </c>
      <c r="T20" s="40">
        <v>124</v>
      </c>
      <c r="U20" s="40">
        <v>120</v>
      </c>
      <c r="V20" s="40">
        <v>113</v>
      </c>
      <c r="W20" s="40">
        <v>106</v>
      </c>
      <c r="X20" s="40">
        <v>103</v>
      </c>
      <c r="Y20" s="40">
        <v>100</v>
      </c>
      <c r="Z20" s="40">
        <v>92</v>
      </c>
      <c r="AA20" s="40">
        <v>89</v>
      </c>
      <c r="AB20" s="40">
        <v>86</v>
      </c>
      <c r="AC20" s="40">
        <v>86</v>
      </c>
      <c r="AD20" s="40">
        <v>85</v>
      </c>
      <c r="AE20" s="40">
        <v>88</v>
      </c>
      <c r="AF20" s="40">
        <v>85</v>
      </c>
      <c r="AG20" s="40">
        <v>88</v>
      </c>
      <c r="AH20" s="40">
        <v>85</v>
      </c>
      <c r="AI20" s="40">
        <v>88</v>
      </c>
      <c r="AJ20" s="40">
        <v>87</v>
      </c>
    </row>
    <row r="21" spans="1:36" ht="30" x14ac:dyDescent="0.25">
      <c r="A21" s="16"/>
      <c r="B21" s="16">
        <f t="shared" ref="B21" si="9">B20</f>
        <v>84033</v>
      </c>
      <c r="C21" s="38" t="s">
        <v>110</v>
      </c>
      <c r="D21" s="49" t="s">
        <v>29</v>
      </c>
      <c r="E21" s="50">
        <v>23.3</v>
      </c>
      <c r="F21" s="39">
        <v>23.3</v>
      </c>
      <c r="G21" s="39">
        <v>25</v>
      </c>
      <c r="H21" s="39">
        <v>25.4</v>
      </c>
      <c r="I21" s="39">
        <v>25.8</v>
      </c>
      <c r="J21" s="39">
        <v>26.5</v>
      </c>
      <c r="K21" s="39">
        <v>26.9</v>
      </c>
      <c r="L21" s="39">
        <v>28</v>
      </c>
      <c r="M21" s="39">
        <v>29.3</v>
      </c>
      <c r="N21" s="39">
        <v>29</v>
      </c>
      <c r="O21" s="39">
        <v>30.3</v>
      </c>
      <c r="P21" s="39">
        <v>35.1</v>
      </c>
      <c r="Q21" s="39">
        <v>36.1</v>
      </c>
      <c r="R21" s="39">
        <v>37.6</v>
      </c>
      <c r="S21" s="39">
        <v>39.4</v>
      </c>
      <c r="T21" s="39">
        <v>42</v>
      </c>
      <c r="U21" s="39">
        <v>43.3</v>
      </c>
      <c r="V21" s="39">
        <v>46.2</v>
      </c>
      <c r="W21" s="39">
        <v>48.5</v>
      </c>
      <c r="X21" s="39">
        <v>50.7</v>
      </c>
      <c r="Y21" s="39">
        <v>51.9</v>
      </c>
      <c r="Z21" s="39">
        <v>50.7</v>
      </c>
      <c r="AA21" s="39">
        <v>53.9</v>
      </c>
      <c r="AB21" s="39">
        <v>55.4</v>
      </c>
      <c r="AC21" s="39">
        <v>53.5</v>
      </c>
      <c r="AD21" s="39">
        <v>55.4</v>
      </c>
      <c r="AE21" s="39">
        <v>57.3</v>
      </c>
      <c r="AF21" s="39">
        <v>52.8</v>
      </c>
      <c r="AG21" s="39">
        <v>58</v>
      </c>
      <c r="AH21" s="39">
        <v>56.8</v>
      </c>
      <c r="AI21" s="39">
        <v>58</v>
      </c>
      <c r="AJ21" s="39">
        <v>58.7</v>
      </c>
    </row>
    <row r="22" spans="1:36" x14ac:dyDescent="0.25">
      <c r="A22" s="16"/>
      <c r="B22" s="16">
        <f t="shared" ref="B22" si="10">B20</f>
        <v>84033</v>
      </c>
      <c r="C22" s="38" t="s">
        <v>110</v>
      </c>
      <c r="D22" s="49" t="s">
        <v>27</v>
      </c>
      <c r="E22" s="50">
        <v>20.2</v>
      </c>
      <c r="F22" s="39">
        <v>21.1</v>
      </c>
      <c r="G22" s="39">
        <v>21.8</v>
      </c>
      <c r="H22" s="39">
        <v>24.2</v>
      </c>
      <c r="I22" s="39">
        <v>24.2</v>
      </c>
      <c r="J22" s="39">
        <v>34.700000000000003</v>
      </c>
      <c r="K22" s="39">
        <v>29.3</v>
      </c>
      <c r="L22" s="39">
        <v>28.3</v>
      </c>
      <c r="M22" s="39">
        <v>33.5</v>
      </c>
      <c r="N22" s="39">
        <v>24.6</v>
      </c>
      <c r="O22" s="39">
        <v>27.5</v>
      </c>
      <c r="P22" s="39">
        <v>27.7</v>
      </c>
      <c r="Q22" s="39">
        <v>23.5</v>
      </c>
      <c r="R22" s="39">
        <v>25.4</v>
      </c>
      <c r="S22" s="39">
        <v>29</v>
      </c>
      <c r="T22" s="39">
        <v>25</v>
      </c>
      <c r="U22" s="39">
        <v>21.8</v>
      </c>
      <c r="V22" s="39">
        <v>26.3</v>
      </c>
      <c r="W22" s="39">
        <v>30</v>
      </c>
      <c r="X22" s="39">
        <v>37.1</v>
      </c>
      <c r="Y22" s="39">
        <v>40</v>
      </c>
      <c r="Z22" s="39">
        <v>34</v>
      </c>
      <c r="AA22" s="39">
        <v>30</v>
      </c>
      <c r="AB22" s="39">
        <v>32.5</v>
      </c>
      <c r="AC22" s="39">
        <v>24.3</v>
      </c>
      <c r="AD22" s="39">
        <v>19</v>
      </c>
      <c r="AE22" s="39">
        <v>22.9</v>
      </c>
      <c r="AF22" s="39">
        <v>21.4</v>
      </c>
      <c r="AG22" s="39">
        <v>30</v>
      </c>
      <c r="AH22" s="39">
        <v>18.600000000000001</v>
      </c>
      <c r="AI22" s="39">
        <v>23.3</v>
      </c>
      <c r="AJ22" s="39">
        <v>24</v>
      </c>
    </row>
    <row r="23" spans="1:36" ht="30" x14ac:dyDescent="0.25">
      <c r="A23" s="16"/>
      <c r="B23" s="16">
        <f t="shared" ref="B23" si="11">B20</f>
        <v>84033</v>
      </c>
      <c r="C23" s="38" t="s">
        <v>110</v>
      </c>
      <c r="D23" s="49" t="s">
        <v>28</v>
      </c>
      <c r="E23" s="50">
        <v>30.3</v>
      </c>
      <c r="F23" s="39">
        <v>31.4</v>
      </c>
      <c r="G23" s="39">
        <v>32.299999999999997</v>
      </c>
      <c r="H23" s="39">
        <v>34.1</v>
      </c>
      <c r="I23" s="39">
        <v>37.4</v>
      </c>
      <c r="J23" s="39">
        <v>37.799999999999997</v>
      </c>
      <c r="K23" s="39">
        <v>39.6</v>
      </c>
      <c r="L23" s="39">
        <v>44.8</v>
      </c>
      <c r="M23" s="39">
        <v>43.2</v>
      </c>
      <c r="N23" s="39">
        <v>46.4</v>
      </c>
      <c r="O23" s="39">
        <v>46.5</v>
      </c>
      <c r="P23" s="39">
        <v>51.3</v>
      </c>
      <c r="Q23" s="39">
        <v>48.8</v>
      </c>
      <c r="R23" s="39">
        <v>47.2</v>
      </c>
      <c r="S23" s="39">
        <v>50</v>
      </c>
      <c r="T23" s="39">
        <v>55</v>
      </c>
      <c r="U23" s="39">
        <v>59.2</v>
      </c>
      <c r="V23" s="39">
        <v>58.5</v>
      </c>
      <c r="W23" s="39">
        <v>61.2</v>
      </c>
      <c r="X23" s="39">
        <v>59.2</v>
      </c>
      <c r="Y23" s="39">
        <v>59.7</v>
      </c>
      <c r="Z23" s="39">
        <v>60.6</v>
      </c>
      <c r="AA23" s="39">
        <v>57.1</v>
      </c>
      <c r="AB23" s="39">
        <v>59</v>
      </c>
      <c r="AC23" s="39">
        <v>55.7</v>
      </c>
      <c r="AD23" s="39">
        <v>57.9</v>
      </c>
      <c r="AE23" s="39">
        <v>63.2</v>
      </c>
      <c r="AF23" s="39">
        <v>56.3</v>
      </c>
      <c r="AG23" s="39">
        <v>60.3</v>
      </c>
      <c r="AH23" s="39">
        <v>59.8</v>
      </c>
      <c r="AI23" s="39">
        <v>60.2</v>
      </c>
      <c r="AJ23" s="39">
        <v>58.9</v>
      </c>
    </row>
    <row r="24" spans="1:36" x14ac:dyDescent="0.25">
      <c r="A24" s="31"/>
      <c r="B24" s="31">
        <v>84035</v>
      </c>
      <c r="C24" s="32" t="s">
        <v>111</v>
      </c>
      <c r="D24" s="52" t="s">
        <v>12</v>
      </c>
      <c r="E24" s="51">
        <v>121</v>
      </c>
      <c r="F24" s="40">
        <v>112</v>
      </c>
      <c r="G24" s="40">
        <v>107</v>
      </c>
      <c r="H24" s="40">
        <v>116</v>
      </c>
      <c r="I24" s="40">
        <v>112</v>
      </c>
      <c r="J24" s="40">
        <v>107</v>
      </c>
      <c r="K24" s="40">
        <v>103</v>
      </c>
      <c r="L24" s="40">
        <v>103</v>
      </c>
      <c r="M24" s="40">
        <v>101</v>
      </c>
      <c r="N24" s="40">
        <v>97</v>
      </c>
      <c r="O24" s="40">
        <v>93</v>
      </c>
      <c r="P24" s="40">
        <v>88</v>
      </c>
      <c r="Q24" s="40">
        <v>84</v>
      </c>
      <c r="R24" s="40">
        <v>80</v>
      </c>
      <c r="S24" s="40">
        <v>77</v>
      </c>
      <c r="T24" s="40">
        <v>75</v>
      </c>
      <c r="U24" s="40">
        <v>74</v>
      </c>
      <c r="V24" s="40">
        <v>70</v>
      </c>
      <c r="W24" s="40">
        <v>70</v>
      </c>
      <c r="X24" s="40">
        <v>65</v>
      </c>
      <c r="Y24" s="40">
        <v>62</v>
      </c>
      <c r="Z24" s="40">
        <v>59</v>
      </c>
      <c r="AA24" s="40">
        <v>53</v>
      </c>
      <c r="AB24" s="40">
        <v>53</v>
      </c>
      <c r="AC24" s="40">
        <v>53</v>
      </c>
      <c r="AD24" s="40">
        <v>54</v>
      </c>
      <c r="AE24" s="40">
        <v>51</v>
      </c>
      <c r="AF24" s="40">
        <v>51</v>
      </c>
      <c r="AG24" s="40">
        <v>57</v>
      </c>
      <c r="AH24" s="40">
        <v>52</v>
      </c>
      <c r="AI24" s="40">
        <v>56</v>
      </c>
      <c r="AJ24" s="40">
        <v>57</v>
      </c>
    </row>
    <row r="25" spans="1:36" ht="30" x14ac:dyDescent="0.25">
      <c r="A25" s="16"/>
      <c r="B25" s="16">
        <f t="shared" ref="B25" si="12">B24</f>
        <v>84035</v>
      </c>
      <c r="C25" s="38" t="s">
        <v>111</v>
      </c>
      <c r="D25" s="49" t="s">
        <v>29</v>
      </c>
      <c r="E25" s="50">
        <v>24.4</v>
      </c>
      <c r="F25" s="39">
        <v>26</v>
      </c>
      <c r="G25" s="39">
        <v>27</v>
      </c>
      <c r="H25" s="39">
        <v>26.2</v>
      </c>
      <c r="I25" s="39">
        <v>27.4</v>
      </c>
      <c r="J25" s="39">
        <v>29.1</v>
      </c>
      <c r="K25" s="39">
        <v>29.4</v>
      </c>
      <c r="L25" s="39">
        <v>29.8</v>
      </c>
      <c r="M25" s="39">
        <v>30.7</v>
      </c>
      <c r="N25" s="39">
        <v>32.1</v>
      </c>
      <c r="O25" s="39">
        <v>33.4</v>
      </c>
      <c r="P25" s="39">
        <v>35.1</v>
      </c>
      <c r="Q25" s="39">
        <v>37</v>
      </c>
      <c r="R25" s="39">
        <v>39.4</v>
      </c>
      <c r="S25" s="39">
        <v>40.299999999999997</v>
      </c>
      <c r="T25" s="39">
        <v>41.3</v>
      </c>
      <c r="U25" s="39">
        <v>40.4</v>
      </c>
      <c r="V25" s="39">
        <v>42.4</v>
      </c>
      <c r="W25" s="39">
        <v>41.7</v>
      </c>
      <c r="X25" s="39">
        <v>45.9</v>
      </c>
      <c r="Y25" s="39">
        <v>47.6</v>
      </c>
      <c r="Z25" s="39">
        <v>52.1</v>
      </c>
      <c r="AA25" s="39">
        <v>52.7</v>
      </c>
      <c r="AB25" s="39">
        <v>53.2</v>
      </c>
      <c r="AC25" s="39">
        <v>55.5</v>
      </c>
      <c r="AD25" s="39">
        <v>51.6</v>
      </c>
      <c r="AE25" s="39">
        <v>57.5</v>
      </c>
      <c r="AF25" s="39">
        <v>53.9</v>
      </c>
      <c r="AG25" s="39">
        <v>54.6</v>
      </c>
      <c r="AH25" s="39">
        <v>53.4</v>
      </c>
      <c r="AI25" s="39">
        <v>53.2</v>
      </c>
      <c r="AJ25" s="39">
        <v>53.1</v>
      </c>
    </row>
    <row r="26" spans="1:36" x14ac:dyDescent="0.25">
      <c r="A26" s="16"/>
      <c r="B26" s="16">
        <f t="shared" ref="B26" si="13">B24</f>
        <v>84035</v>
      </c>
      <c r="C26" s="38" t="s">
        <v>111</v>
      </c>
      <c r="D26" s="49" t="s">
        <v>27</v>
      </c>
      <c r="E26" s="50">
        <v>25</v>
      </c>
      <c r="F26" s="39">
        <v>27.5</v>
      </c>
      <c r="G26" s="39">
        <v>30.4</v>
      </c>
      <c r="H26" s="39">
        <v>28.3</v>
      </c>
      <c r="I26" s="39">
        <v>30</v>
      </c>
      <c r="J26" s="39">
        <v>29.4</v>
      </c>
      <c r="K26" s="39">
        <v>30</v>
      </c>
      <c r="L26" s="39">
        <v>29.4</v>
      </c>
      <c r="M26" s="39">
        <v>30</v>
      </c>
      <c r="N26" s="39">
        <v>32.1</v>
      </c>
      <c r="O26" s="39">
        <v>34.700000000000003</v>
      </c>
      <c r="P26" s="39">
        <v>38.700000000000003</v>
      </c>
      <c r="Q26" s="39">
        <v>31.3</v>
      </c>
      <c r="R26" s="39">
        <v>30.7</v>
      </c>
      <c r="S26" s="39">
        <v>27.9</v>
      </c>
      <c r="T26" s="39">
        <v>24.6</v>
      </c>
      <c r="U26" s="39">
        <v>24.6</v>
      </c>
      <c r="V26" s="39">
        <v>28.9</v>
      </c>
      <c r="W26" s="39">
        <v>35</v>
      </c>
      <c r="X26" s="39">
        <v>34.299999999999997</v>
      </c>
      <c r="Y26" s="39">
        <v>33.799999999999997</v>
      </c>
      <c r="Z26" s="39">
        <v>41.4</v>
      </c>
      <c r="AA26" s="39">
        <v>46.7</v>
      </c>
      <c r="AB26" s="39">
        <v>48.3</v>
      </c>
      <c r="AC26" s="39">
        <v>37</v>
      </c>
      <c r="AD26" s="39">
        <v>40</v>
      </c>
      <c r="AE26" s="39">
        <v>37.5</v>
      </c>
      <c r="AF26" s="39">
        <v>36.299999999999997</v>
      </c>
      <c r="AG26" s="39">
        <v>35</v>
      </c>
      <c r="AH26" s="39">
        <v>42.9</v>
      </c>
      <c r="AI26" s="39">
        <v>46.7</v>
      </c>
      <c r="AJ26" s="39">
        <v>58</v>
      </c>
    </row>
    <row r="27" spans="1:36" ht="30" x14ac:dyDescent="0.25">
      <c r="A27" s="16"/>
      <c r="B27" s="16">
        <f t="shared" ref="B27" si="14">B24</f>
        <v>84035</v>
      </c>
      <c r="C27" s="38" t="s">
        <v>111</v>
      </c>
      <c r="D27" s="49" t="s">
        <v>28</v>
      </c>
      <c r="E27" s="50">
        <v>33.9</v>
      </c>
      <c r="F27" s="39">
        <v>36.700000000000003</v>
      </c>
      <c r="G27" s="39">
        <v>38.799999999999997</v>
      </c>
      <c r="H27" s="39">
        <v>39.700000000000003</v>
      </c>
      <c r="I27" s="39">
        <v>41.9</v>
      </c>
      <c r="J27" s="39">
        <v>42.3</v>
      </c>
      <c r="K27" s="39">
        <v>43.8</v>
      </c>
      <c r="L27" s="39">
        <v>46.3</v>
      </c>
      <c r="M27" s="39">
        <v>46.8</v>
      </c>
      <c r="N27" s="39">
        <v>52</v>
      </c>
      <c r="O27" s="39">
        <v>53.1</v>
      </c>
      <c r="P27" s="39">
        <v>53.9</v>
      </c>
      <c r="Q27" s="39">
        <v>55.6</v>
      </c>
      <c r="R27" s="39">
        <v>52.3</v>
      </c>
      <c r="S27" s="39">
        <v>55.1</v>
      </c>
      <c r="T27" s="39">
        <v>55.5</v>
      </c>
      <c r="U27" s="39">
        <v>56.9</v>
      </c>
      <c r="V27" s="39">
        <v>59.2</v>
      </c>
      <c r="W27" s="39">
        <v>60.2</v>
      </c>
      <c r="X27" s="39">
        <v>60</v>
      </c>
      <c r="Y27" s="39">
        <v>63.7</v>
      </c>
      <c r="Z27" s="39">
        <v>69.8</v>
      </c>
      <c r="AA27" s="39">
        <v>67.400000000000006</v>
      </c>
      <c r="AB27" s="39">
        <v>72.8</v>
      </c>
      <c r="AC27" s="39">
        <v>66.8</v>
      </c>
      <c r="AD27" s="39">
        <v>63.7</v>
      </c>
      <c r="AE27" s="39">
        <v>69.5</v>
      </c>
      <c r="AF27" s="39">
        <v>68.599999999999994</v>
      </c>
      <c r="AG27" s="39">
        <v>69.7</v>
      </c>
      <c r="AH27" s="39">
        <v>65.7</v>
      </c>
      <c r="AI27" s="39">
        <v>64.3</v>
      </c>
      <c r="AJ27" s="39">
        <v>63.9</v>
      </c>
    </row>
    <row r="28" spans="1:36" x14ac:dyDescent="0.25">
      <c r="A28" s="31"/>
      <c r="B28" s="31">
        <v>84043</v>
      </c>
      <c r="C28" s="32" t="s">
        <v>112</v>
      </c>
      <c r="D28" s="52" t="s">
        <v>12</v>
      </c>
      <c r="E28" s="51">
        <v>208</v>
      </c>
      <c r="F28" s="40">
        <v>198</v>
      </c>
      <c r="G28" s="40">
        <v>193</v>
      </c>
      <c r="H28" s="40">
        <v>194</v>
      </c>
      <c r="I28" s="40">
        <v>189</v>
      </c>
      <c r="J28" s="40">
        <v>191</v>
      </c>
      <c r="K28" s="40">
        <v>189</v>
      </c>
      <c r="L28" s="40">
        <v>181</v>
      </c>
      <c r="M28" s="40">
        <v>174</v>
      </c>
      <c r="N28" s="40">
        <v>171</v>
      </c>
      <c r="O28" s="40">
        <v>159</v>
      </c>
      <c r="P28" s="40">
        <v>151</v>
      </c>
      <c r="Q28" s="40">
        <v>146</v>
      </c>
      <c r="R28" s="40">
        <v>139</v>
      </c>
      <c r="S28" s="40">
        <v>137</v>
      </c>
      <c r="T28" s="40">
        <v>131</v>
      </c>
      <c r="U28" s="40">
        <v>131</v>
      </c>
      <c r="V28" s="40">
        <v>125</v>
      </c>
      <c r="W28" s="40">
        <v>120</v>
      </c>
      <c r="X28" s="40">
        <v>113</v>
      </c>
      <c r="Y28" s="40">
        <v>109</v>
      </c>
      <c r="Z28" s="40">
        <v>100</v>
      </c>
      <c r="AA28" s="40">
        <v>97</v>
      </c>
      <c r="AB28" s="40">
        <v>94</v>
      </c>
      <c r="AC28" s="40">
        <v>89</v>
      </c>
      <c r="AD28" s="40">
        <v>87</v>
      </c>
      <c r="AE28" s="40">
        <v>87</v>
      </c>
      <c r="AF28" s="40">
        <v>85</v>
      </c>
      <c r="AG28" s="40">
        <v>86</v>
      </c>
      <c r="AH28" s="40">
        <v>85</v>
      </c>
      <c r="AI28" s="40">
        <v>86</v>
      </c>
      <c r="AJ28" s="40">
        <v>89</v>
      </c>
    </row>
    <row r="29" spans="1:36" ht="30" x14ac:dyDescent="0.25">
      <c r="A29" s="16"/>
      <c r="B29" s="16">
        <f t="shared" ref="B29" si="15">B28</f>
        <v>84043</v>
      </c>
      <c r="C29" s="38" t="s">
        <v>112</v>
      </c>
      <c r="D29" s="49" t="s">
        <v>29</v>
      </c>
      <c r="E29" s="50">
        <v>24.9</v>
      </c>
      <c r="F29" s="39">
        <v>25.8</v>
      </c>
      <c r="G29" s="39">
        <v>26.4</v>
      </c>
      <c r="H29" s="39">
        <v>26.8</v>
      </c>
      <c r="I29" s="39">
        <v>27.4</v>
      </c>
      <c r="J29" s="39">
        <v>27.2</v>
      </c>
      <c r="K29" s="39">
        <v>27.5</v>
      </c>
      <c r="L29" s="39">
        <v>28.8</v>
      </c>
      <c r="M29" s="39">
        <v>29.6</v>
      </c>
      <c r="N29" s="39">
        <v>30.5</v>
      </c>
      <c r="O29" s="39">
        <v>32.6</v>
      </c>
      <c r="P29" s="39">
        <v>34.700000000000003</v>
      </c>
      <c r="Q29" s="39">
        <v>35.9</v>
      </c>
      <c r="R29" s="39">
        <v>39.4</v>
      </c>
      <c r="S29" s="39">
        <v>40.6</v>
      </c>
      <c r="T29" s="39">
        <v>42.1</v>
      </c>
      <c r="U29" s="39">
        <v>64.8</v>
      </c>
      <c r="V29" s="39">
        <v>43.6</v>
      </c>
      <c r="W29" s="39">
        <v>44.3</v>
      </c>
      <c r="X29" s="39">
        <v>44.8</v>
      </c>
      <c r="Y29" s="39">
        <v>45.7</v>
      </c>
      <c r="Z29" s="39">
        <v>51.2</v>
      </c>
      <c r="AA29" s="39">
        <v>53.1</v>
      </c>
      <c r="AB29" s="39">
        <v>54.8</v>
      </c>
      <c r="AC29" s="39">
        <v>56.7</v>
      </c>
      <c r="AD29" s="39">
        <v>57.2</v>
      </c>
      <c r="AE29" s="39">
        <v>55.9</v>
      </c>
      <c r="AF29" s="39">
        <v>57.7</v>
      </c>
      <c r="AG29" s="39">
        <v>58.6</v>
      </c>
      <c r="AH29" s="39">
        <v>58.2</v>
      </c>
      <c r="AI29" s="39">
        <v>58.7</v>
      </c>
      <c r="AJ29" s="39">
        <v>55.6</v>
      </c>
    </row>
    <row r="30" spans="1:36" x14ac:dyDescent="0.25">
      <c r="A30" s="16"/>
      <c r="B30" s="16">
        <f t="shared" ref="B30" si="16">B28</f>
        <v>84043</v>
      </c>
      <c r="C30" s="38" t="s">
        <v>112</v>
      </c>
      <c r="D30" s="49" t="s">
        <v>27</v>
      </c>
      <c r="E30" s="50">
        <v>24.1</v>
      </c>
      <c r="F30" s="39">
        <v>27.9</v>
      </c>
      <c r="G30" s="39">
        <v>30.7</v>
      </c>
      <c r="H30" s="39">
        <v>30.9</v>
      </c>
      <c r="I30" s="39">
        <v>31.3</v>
      </c>
      <c r="J30" s="39">
        <v>32.9</v>
      </c>
      <c r="K30" s="39">
        <v>35</v>
      </c>
      <c r="L30" s="39">
        <v>33.299999999999997</v>
      </c>
      <c r="M30" s="39">
        <v>32.799999999999997</v>
      </c>
      <c r="N30" s="39">
        <v>37.1</v>
      </c>
      <c r="O30" s="39">
        <v>34.700000000000003</v>
      </c>
      <c r="P30" s="39">
        <v>33.9</v>
      </c>
      <c r="Q30" s="39">
        <v>34.1</v>
      </c>
      <c r="R30" s="39">
        <v>35.799999999999997</v>
      </c>
      <c r="S30" s="39">
        <v>35.6</v>
      </c>
      <c r="T30" s="39">
        <v>36.299999999999997</v>
      </c>
      <c r="U30" s="39">
        <v>37.9</v>
      </c>
      <c r="V30" s="39">
        <v>41.1</v>
      </c>
      <c r="W30" s="39">
        <v>48.8</v>
      </c>
      <c r="X30" s="39">
        <v>50</v>
      </c>
      <c r="Y30" s="39">
        <v>55</v>
      </c>
      <c r="Z30" s="39">
        <v>50</v>
      </c>
      <c r="AA30" s="39">
        <v>50</v>
      </c>
      <c r="AB30" s="39">
        <v>46.7</v>
      </c>
      <c r="AC30" s="39">
        <v>34</v>
      </c>
      <c r="AD30" s="39">
        <v>43.8</v>
      </c>
      <c r="AE30" s="39">
        <v>36</v>
      </c>
      <c r="AF30" s="39">
        <v>37.1</v>
      </c>
      <c r="AG30" s="39">
        <v>41.3</v>
      </c>
      <c r="AH30" s="39">
        <v>50</v>
      </c>
      <c r="AI30" s="39">
        <v>65</v>
      </c>
      <c r="AJ30" s="39">
        <v>57.1</v>
      </c>
    </row>
    <row r="31" spans="1:36" ht="30" x14ac:dyDescent="0.25">
      <c r="A31" s="16"/>
      <c r="B31" s="16">
        <f t="shared" ref="B31" si="17">B28</f>
        <v>84043</v>
      </c>
      <c r="C31" s="38" t="s">
        <v>112</v>
      </c>
      <c r="D31" s="49" t="s">
        <v>28</v>
      </c>
      <c r="E31" s="50">
        <v>35.5</v>
      </c>
      <c r="F31" s="39">
        <v>36.6</v>
      </c>
      <c r="G31" s="39">
        <v>36.4</v>
      </c>
      <c r="H31" s="39">
        <v>41.2</v>
      </c>
      <c r="I31" s="39">
        <v>40.6</v>
      </c>
      <c r="J31" s="39">
        <v>42.1</v>
      </c>
      <c r="K31" s="39">
        <v>41.2</v>
      </c>
      <c r="L31" s="39">
        <v>45.6</v>
      </c>
      <c r="M31" s="39">
        <v>47</v>
      </c>
      <c r="N31" s="39">
        <v>49.4</v>
      </c>
      <c r="O31" s="39">
        <v>50.6</v>
      </c>
      <c r="P31" s="39">
        <v>53.5</v>
      </c>
      <c r="Q31" s="39">
        <v>54.8</v>
      </c>
      <c r="R31" s="39">
        <v>56.3</v>
      </c>
      <c r="S31" s="39">
        <v>59.3</v>
      </c>
      <c r="T31" s="39">
        <v>63.2</v>
      </c>
      <c r="U31" s="39">
        <v>65.5</v>
      </c>
      <c r="V31" s="39">
        <v>70.3</v>
      </c>
      <c r="W31" s="39">
        <v>70</v>
      </c>
      <c r="X31" s="39">
        <v>68.8</v>
      </c>
      <c r="Y31" s="39">
        <v>72.7</v>
      </c>
      <c r="Z31" s="39">
        <v>72.7</v>
      </c>
      <c r="AA31" s="39">
        <v>72</v>
      </c>
      <c r="AB31" s="39">
        <v>72.3</v>
      </c>
      <c r="AC31" s="39">
        <v>68.099999999999994</v>
      </c>
      <c r="AD31" s="39">
        <v>72.8</v>
      </c>
      <c r="AE31" s="39">
        <v>77.400000000000006</v>
      </c>
      <c r="AF31" s="39">
        <v>70</v>
      </c>
      <c r="AG31" s="39">
        <v>71.2</v>
      </c>
      <c r="AH31" s="39">
        <v>65.5</v>
      </c>
      <c r="AI31" s="39">
        <v>64.7</v>
      </c>
      <c r="AJ31" s="39">
        <v>70.8</v>
      </c>
    </row>
    <row r="32" spans="1:36" x14ac:dyDescent="0.25">
      <c r="A32" s="31"/>
      <c r="B32" s="31">
        <v>84050</v>
      </c>
      <c r="C32" s="32" t="s">
        <v>113</v>
      </c>
      <c r="D32" s="52" t="s">
        <v>12</v>
      </c>
      <c r="E32" s="51">
        <v>149</v>
      </c>
      <c r="F32" s="40">
        <v>147</v>
      </c>
      <c r="G32" s="40">
        <v>138</v>
      </c>
      <c r="H32" s="40">
        <v>143</v>
      </c>
      <c r="I32" s="40">
        <v>141</v>
      </c>
      <c r="J32" s="40">
        <v>135</v>
      </c>
      <c r="K32" s="40">
        <v>129</v>
      </c>
      <c r="L32" s="40">
        <v>124</v>
      </c>
      <c r="M32" s="40">
        <v>121</v>
      </c>
      <c r="N32" s="40">
        <v>112</v>
      </c>
      <c r="O32" s="40">
        <v>106</v>
      </c>
      <c r="P32" s="40">
        <v>99</v>
      </c>
      <c r="Q32" s="40">
        <v>93</v>
      </c>
      <c r="R32" s="40">
        <v>91</v>
      </c>
      <c r="S32" s="40">
        <v>86</v>
      </c>
      <c r="T32" s="40">
        <v>82</v>
      </c>
      <c r="U32" s="40">
        <v>77</v>
      </c>
      <c r="V32" s="40">
        <v>75</v>
      </c>
      <c r="W32" s="40">
        <v>70</v>
      </c>
      <c r="X32" s="40">
        <v>64</v>
      </c>
      <c r="Y32" s="40">
        <v>63</v>
      </c>
      <c r="Z32" s="40">
        <v>60</v>
      </c>
      <c r="AA32" s="40">
        <v>56</v>
      </c>
      <c r="AB32" s="40">
        <v>55</v>
      </c>
      <c r="AC32" s="40">
        <v>55</v>
      </c>
      <c r="AD32" s="40">
        <v>59</v>
      </c>
      <c r="AE32" s="40">
        <v>59</v>
      </c>
      <c r="AF32" s="40">
        <v>59</v>
      </c>
      <c r="AG32" s="40">
        <v>58</v>
      </c>
      <c r="AH32" s="40">
        <v>62</v>
      </c>
      <c r="AI32" s="40">
        <v>61</v>
      </c>
      <c r="AJ32" s="40">
        <v>60</v>
      </c>
    </row>
    <row r="33" spans="1:36" ht="30" x14ac:dyDescent="0.25">
      <c r="A33" s="16"/>
      <c r="B33" s="16">
        <f t="shared" ref="B33" si="18">B32</f>
        <v>84050</v>
      </c>
      <c r="C33" s="38" t="s">
        <v>113</v>
      </c>
      <c r="D33" s="49" t="s">
        <v>29</v>
      </c>
      <c r="E33" s="50">
        <v>25.7</v>
      </c>
      <c r="F33" s="39">
        <v>25.5</v>
      </c>
      <c r="G33" s="39">
        <v>26.7</v>
      </c>
      <c r="H33" s="39">
        <v>26.4</v>
      </c>
      <c r="I33" s="39">
        <v>26.9</v>
      </c>
      <c r="J33" s="39">
        <v>28.2</v>
      </c>
      <c r="K33" s="39">
        <v>29.9</v>
      </c>
      <c r="L33" s="39">
        <v>31.3</v>
      </c>
      <c r="M33" s="39">
        <v>32.700000000000003</v>
      </c>
      <c r="N33" s="39">
        <v>35.9</v>
      </c>
      <c r="O33" s="39">
        <v>38</v>
      </c>
      <c r="P33" s="39">
        <v>41.5</v>
      </c>
      <c r="Q33" s="39">
        <v>43.2</v>
      </c>
      <c r="R33" s="39">
        <v>44.1</v>
      </c>
      <c r="S33" s="39">
        <v>45.4</v>
      </c>
      <c r="T33" s="39">
        <v>47.9</v>
      </c>
      <c r="U33" s="39">
        <v>50.3</v>
      </c>
      <c r="V33" s="39">
        <v>51.4</v>
      </c>
      <c r="W33" s="39">
        <v>55.4</v>
      </c>
      <c r="X33" s="39">
        <v>59.7</v>
      </c>
      <c r="Y33" s="39">
        <v>58.4</v>
      </c>
      <c r="Z33" s="39">
        <v>57.4</v>
      </c>
      <c r="AA33" s="39">
        <v>60.2</v>
      </c>
      <c r="AB33" s="39">
        <v>60.4</v>
      </c>
      <c r="AC33" s="39">
        <v>58.2</v>
      </c>
      <c r="AD33" s="39">
        <v>58.6</v>
      </c>
      <c r="AE33" s="39">
        <v>62.6</v>
      </c>
      <c r="AF33" s="39">
        <v>66.099999999999994</v>
      </c>
      <c r="AG33" s="39">
        <v>66</v>
      </c>
      <c r="AH33" s="39">
        <v>62.7</v>
      </c>
      <c r="AI33" s="39">
        <v>64.599999999999994</v>
      </c>
      <c r="AJ33" s="39">
        <v>65.900000000000006</v>
      </c>
    </row>
    <row r="34" spans="1:36" x14ac:dyDescent="0.25">
      <c r="A34" s="16"/>
      <c r="B34" s="16">
        <f t="shared" ref="B34" si="19">B32</f>
        <v>84050</v>
      </c>
      <c r="C34" s="38" t="s">
        <v>113</v>
      </c>
      <c r="D34" s="49" t="s">
        <v>27</v>
      </c>
      <c r="E34" s="50">
        <v>34.200000000000003</v>
      </c>
      <c r="F34" s="39">
        <v>32.1</v>
      </c>
      <c r="G34" s="39">
        <v>32.9</v>
      </c>
      <c r="H34" s="39">
        <v>33.9</v>
      </c>
      <c r="I34" s="39">
        <v>33.5</v>
      </c>
      <c r="J34" s="39">
        <v>39.4</v>
      </c>
      <c r="K34" s="39">
        <v>40.6</v>
      </c>
      <c r="L34" s="39">
        <v>36.9</v>
      </c>
      <c r="M34" s="39">
        <v>38.700000000000003</v>
      </c>
      <c r="N34" s="39">
        <v>41.9</v>
      </c>
      <c r="O34" s="39">
        <v>42</v>
      </c>
      <c r="P34" s="39">
        <v>39.6</v>
      </c>
      <c r="Q34" s="39">
        <v>41.5</v>
      </c>
      <c r="R34" s="39">
        <v>41.7</v>
      </c>
      <c r="S34" s="39">
        <v>42.2</v>
      </c>
      <c r="T34" s="39">
        <v>42.2</v>
      </c>
      <c r="U34" s="39">
        <v>43.3</v>
      </c>
      <c r="V34" s="39">
        <v>47.1</v>
      </c>
      <c r="W34" s="39">
        <v>47.5</v>
      </c>
      <c r="X34" s="39">
        <v>46.2</v>
      </c>
      <c r="Y34" s="39">
        <v>48</v>
      </c>
      <c r="Z34" s="39">
        <v>51.8</v>
      </c>
      <c r="AA34" s="39">
        <v>48.6</v>
      </c>
      <c r="AB34" s="39">
        <v>49.2</v>
      </c>
      <c r="AC34" s="39">
        <v>43.6</v>
      </c>
      <c r="AD34" s="39">
        <v>46.9</v>
      </c>
      <c r="AE34" s="39">
        <v>57.9</v>
      </c>
      <c r="AF34" s="39">
        <v>54.3</v>
      </c>
      <c r="AG34" s="39">
        <v>67.5</v>
      </c>
      <c r="AH34" s="39">
        <v>60</v>
      </c>
      <c r="AI34" s="39">
        <v>67.7</v>
      </c>
      <c r="AJ34" s="39">
        <v>70</v>
      </c>
    </row>
    <row r="35" spans="1:36" ht="30" x14ac:dyDescent="0.25">
      <c r="A35" s="16"/>
      <c r="B35" s="16">
        <f t="shared" ref="B35" si="20">B32</f>
        <v>84050</v>
      </c>
      <c r="C35" s="38" t="s">
        <v>113</v>
      </c>
      <c r="D35" s="49" t="s">
        <v>28</v>
      </c>
      <c r="E35" s="50">
        <v>25.7</v>
      </c>
      <c r="F35" s="39">
        <v>28.8</v>
      </c>
      <c r="G35" s="39">
        <v>28.9</v>
      </c>
      <c r="H35" s="39">
        <v>35.4</v>
      </c>
      <c r="I35" s="39">
        <v>34.9</v>
      </c>
      <c r="J35" s="39">
        <v>36.200000000000003</v>
      </c>
      <c r="K35" s="39">
        <v>37.1</v>
      </c>
      <c r="L35" s="39">
        <v>38.4</v>
      </c>
      <c r="M35" s="39">
        <v>41.3</v>
      </c>
      <c r="N35" s="39">
        <v>47.4</v>
      </c>
      <c r="O35" s="39">
        <v>46.5</v>
      </c>
      <c r="P35" s="39">
        <v>47</v>
      </c>
      <c r="Q35" s="39">
        <v>48.2</v>
      </c>
      <c r="R35" s="39">
        <v>48.6</v>
      </c>
      <c r="S35" s="39">
        <v>48.6</v>
      </c>
      <c r="T35" s="39">
        <v>51.7</v>
      </c>
      <c r="U35" s="39">
        <v>53.8</v>
      </c>
      <c r="V35" s="39">
        <v>53.2</v>
      </c>
      <c r="W35" s="39">
        <v>57.8</v>
      </c>
      <c r="X35" s="39">
        <v>57.8</v>
      </c>
      <c r="Y35" s="39">
        <v>56.7</v>
      </c>
      <c r="Z35" s="39">
        <v>55.5</v>
      </c>
      <c r="AA35" s="39">
        <v>56</v>
      </c>
      <c r="AB35" s="39">
        <v>53.6</v>
      </c>
      <c r="AC35" s="39">
        <v>52.6</v>
      </c>
      <c r="AD35" s="39">
        <v>58.4</v>
      </c>
      <c r="AE35" s="39">
        <v>54.8</v>
      </c>
      <c r="AF35" s="39">
        <v>52.9</v>
      </c>
      <c r="AG35" s="39">
        <v>54.4</v>
      </c>
      <c r="AH35" s="39">
        <v>59.3</v>
      </c>
      <c r="AI35" s="39">
        <v>57.4</v>
      </c>
      <c r="AJ35" s="39">
        <v>57.2</v>
      </c>
    </row>
    <row r="36" spans="1:36" x14ac:dyDescent="0.25">
      <c r="A36" s="31"/>
      <c r="B36" s="31">
        <v>84059</v>
      </c>
      <c r="C36" s="32" t="s">
        <v>114</v>
      </c>
      <c r="D36" s="52" t="s">
        <v>12</v>
      </c>
      <c r="E36" s="51">
        <v>106</v>
      </c>
      <c r="F36" s="40">
        <v>104</v>
      </c>
      <c r="G36" s="40">
        <v>102</v>
      </c>
      <c r="H36" s="40">
        <v>100</v>
      </c>
      <c r="I36" s="40">
        <v>94</v>
      </c>
      <c r="J36" s="40">
        <v>92</v>
      </c>
      <c r="K36" s="40">
        <v>79</v>
      </c>
      <c r="L36" s="40">
        <v>74</v>
      </c>
      <c r="M36" s="40">
        <v>71</v>
      </c>
      <c r="N36" s="40">
        <v>66</v>
      </c>
      <c r="O36" s="40">
        <v>62</v>
      </c>
      <c r="P36" s="40">
        <v>59</v>
      </c>
      <c r="Q36" s="40">
        <v>56</v>
      </c>
      <c r="R36" s="40">
        <v>51</v>
      </c>
      <c r="S36" s="40">
        <v>47</v>
      </c>
      <c r="T36" s="40">
        <v>49</v>
      </c>
      <c r="U36" s="40">
        <v>48</v>
      </c>
      <c r="V36" s="40">
        <v>47</v>
      </c>
      <c r="W36" s="40">
        <v>44</v>
      </c>
      <c r="X36" s="40">
        <v>43</v>
      </c>
      <c r="Y36" s="40">
        <v>42</v>
      </c>
      <c r="Z36" s="40">
        <v>34</v>
      </c>
      <c r="AA36" s="40">
        <v>32</v>
      </c>
      <c r="AB36" s="40">
        <v>33</v>
      </c>
      <c r="AC36" s="40">
        <v>32</v>
      </c>
      <c r="AD36" s="40">
        <v>32</v>
      </c>
      <c r="AE36" s="40">
        <v>35</v>
      </c>
      <c r="AF36" s="40">
        <v>33</v>
      </c>
      <c r="AG36" s="40">
        <v>33</v>
      </c>
      <c r="AH36" s="40">
        <v>31</v>
      </c>
      <c r="AI36" s="40">
        <v>31</v>
      </c>
      <c r="AJ36" s="40">
        <v>33</v>
      </c>
    </row>
    <row r="37" spans="1:36" ht="30" x14ac:dyDescent="0.25">
      <c r="A37" s="16"/>
      <c r="B37" s="16">
        <f t="shared" ref="B37" si="21">B36</f>
        <v>84059</v>
      </c>
      <c r="C37" s="38" t="s">
        <v>114</v>
      </c>
      <c r="D37" s="49" t="s">
        <v>29</v>
      </c>
      <c r="E37" s="50">
        <v>17.600000000000001</v>
      </c>
      <c r="F37" s="39">
        <v>18.2</v>
      </c>
      <c r="G37" s="39">
        <v>18.7</v>
      </c>
      <c r="H37" s="39">
        <v>18.7</v>
      </c>
      <c r="I37" s="39">
        <v>19.899999999999999</v>
      </c>
      <c r="J37" s="39">
        <v>20.100000000000001</v>
      </c>
      <c r="K37" s="39">
        <v>24.6</v>
      </c>
      <c r="L37" s="39">
        <v>26.9</v>
      </c>
      <c r="M37" s="39">
        <v>28.2</v>
      </c>
      <c r="N37" s="39">
        <v>30.8</v>
      </c>
      <c r="O37" s="39">
        <v>32.5</v>
      </c>
      <c r="P37" s="39">
        <v>34.1</v>
      </c>
      <c r="Q37" s="39">
        <v>36.299999999999997</v>
      </c>
      <c r="R37" s="39">
        <v>40.5</v>
      </c>
      <c r="S37" s="39">
        <v>43.6</v>
      </c>
      <c r="T37" s="39">
        <v>41.7</v>
      </c>
      <c r="U37" s="39">
        <v>43.3</v>
      </c>
      <c r="V37" s="39">
        <v>43.2</v>
      </c>
      <c r="W37" s="39">
        <v>46.4</v>
      </c>
      <c r="X37" s="39">
        <v>47.6</v>
      </c>
      <c r="Y37" s="39">
        <v>49.5</v>
      </c>
      <c r="Z37" s="39">
        <v>59.6</v>
      </c>
      <c r="AA37" s="39">
        <v>65.400000000000006</v>
      </c>
      <c r="AB37" s="39">
        <v>65.8</v>
      </c>
      <c r="AC37" s="39">
        <v>68.2</v>
      </c>
      <c r="AD37" s="39">
        <v>66.3</v>
      </c>
      <c r="AE37" s="39">
        <v>70.5</v>
      </c>
      <c r="AF37" s="39">
        <v>64.7</v>
      </c>
      <c r="AG37" s="39">
        <v>65.7</v>
      </c>
      <c r="AH37" s="39">
        <v>71.400000000000006</v>
      </c>
      <c r="AI37" s="39">
        <v>73.3</v>
      </c>
      <c r="AJ37" s="39">
        <v>73.400000000000006</v>
      </c>
    </row>
    <row r="38" spans="1:36" x14ac:dyDescent="0.25">
      <c r="A38" s="16"/>
      <c r="B38" s="16">
        <f t="shared" ref="B38" si="22">B36</f>
        <v>84059</v>
      </c>
      <c r="C38" s="38" t="s">
        <v>114</v>
      </c>
      <c r="D38" s="49" t="s">
        <v>27</v>
      </c>
      <c r="E38" s="50">
        <v>35.799999999999997</v>
      </c>
      <c r="F38" s="39">
        <v>38.200000000000003</v>
      </c>
      <c r="G38" s="39">
        <v>42.9</v>
      </c>
      <c r="H38" s="39">
        <v>40.799999999999997</v>
      </c>
      <c r="I38" s="39">
        <v>37.1</v>
      </c>
      <c r="J38" s="39">
        <v>40</v>
      </c>
      <c r="K38" s="39">
        <v>42.9</v>
      </c>
      <c r="L38" s="39">
        <v>41.3</v>
      </c>
      <c r="M38" s="39">
        <v>47.3</v>
      </c>
      <c r="N38" s="39">
        <v>42.7</v>
      </c>
      <c r="O38" s="39">
        <v>45.5</v>
      </c>
      <c r="P38" s="39">
        <v>43.6</v>
      </c>
      <c r="Q38" s="39">
        <v>41.8</v>
      </c>
      <c r="R38" s="39">
        <v>43.3</v>
      </c>
      <c r="S38" s="39">
        <v>51.3</v>
      </c>
      <c r="T38" s="39">
        <v>50</v>
      </c>
      <c r="U38" s="39">
        <v>50</v>
      </c>
      <c r="V38" s="39">
        <v>51.3</v>
      </c>
      <c r="W38" s="39">
        <v>51</v>
      </c>
      <c r="X38" s="39">
        <v>62.5</v>
      </c>
      <c r="Y38" s="39">
        <v>58.9</v>
      </c>
      <c r="Z38" s="39">
        <v>77.099999999999994</v>
      </c>
      <c r="AA38" s="39">
        <v>51.1</v>
      </c>
      <c r="AB38" s="39">
        <v>49</v>
      </c>
      <c r="AC38" s="39">
        <v>61.8</v>
      </c>
      <c r="AD38" s="39">
        <v>64.5</v>
      </c>
      <c r="AE38" s="39">
        <v>64</v>
      </c>
      <c r="AF38" s="39">
        <v>77.5</v>
      </c>
      <c r="AG38" s="39">
        <v>73.8</v>
      </c>
      <c r="AH38" s="39">
        <v>76.3</v>
      </c>
      <c r="AI38" s="39">
        <v>126</v>
      </c>
      <c r="AJ38" s="39">
        <v>88.6</v>
      </c>
    </row>
    <row r="39" spans="1:36" ht="30" x14ac:dyDescent="0.25">
      <c r="A39" s="16"/>
      <c r="B39" s="16">
        <f t="shared" ref="B39" si="23">B36</f>
        <v>84059</v>
      </c>
      <c r="C39" s="38" t="s">
        <v>114</v>
      </c>
      <c r="D39" s="49" t="s">
        <v>28</v>
      </c>
      <c r="E39" s="50">
        <v>31.3</v>
      </c>
      <c r="F39" s="39">
        <v>36</v>
      </c>
      <c r="G39" s="39">
        <v>37.700000000000003</v>
      </c>
      <c r="H39" s="39">
        <v>38.700000000000003</v>
      </c>
      <c r="I39" s="39">
        <v>39.1</v>
      </c>
      <c r="J39" s="39">
        <v>37.4</v>
      </c>
      <c r="K39" s="39">
        <v>48.4</v>
      </c>
      <c r="L39" s="39">
        <v>50.8</v>
      </c>
      <c r="M39" s="39">
        <v>47.6</v>
      </c>
      <c r="N39" s="39">
        <v>51</v>
      </c>
      <c r="O39" s="39">
        <v>52.4</v>
      </c>
      <c r="P39" s="39">
        <v>56.9</v>
      </c>
      <c r="Q39" s="39">
        <v>57.2</v>
      </c>
      <c r="R39" s="39">
        <v>57.3</v>
      </c>
      <c r="S39" s="39">
        <v>64.8</v>
      </c>
      <c r="T39" s="39">
        <v>67.8</v>
      </c>
      <c r="U39" s="39">
        <v>69</v>
      </c>
      <c r="V39" s="39">
        <v>66.099999999999994</v>
      </c>
      <c r="W39" s="39">
        <v>67.3</v>
      </c>
      <c r="X39" s="39">
        <v>75.599999999999994</v>
      </c>
      <c r="Y39" s="39">
        <v>77.400000000000006</v>
      </c>
      <c r="Z39" s="39">
        <v>78.099999999999994</v>
      </c>
      <c r="AA39" s="39">
        <v>71.5</v>
      </c>
      <c r="AB39" s="39">
        <v>71.900000000000006</v>
      </c>
      <c r="AC39" s="39">
        <v>65.400000000000006</v>
      </c>
      <c r="AD39" s="39">
        <v>68.5</v>
      </c>
      <c r="AE39" s="39">
        <v>69.3</v>
      </c>
      <c r="AF39" s="39">
        <v>69.2</v>
      </c>
      <c r="AG39" s="39">
        <v>71.2</v>
      </c>
      <c r="AH39" s="39">
        <v>78.599999999999994</v>
      </c>
      <c r="AI39" s="39">
        <v>72.5</v>
      </c>
      <c r="AJ39" s="39">
        <v>76.099999999999994</v>
      </c>
    </row>
    <row r="40" spans="1:36" x14ac:dyDescent="0.25">
      <c r="A40" s="31"/>
      <c r="B40" s="31">
        <v>84068</v>
      </c>
      <c r="C40" s="32" t="s">
        <v>115</v>
      </c>
      <c r="D40" s="52" t="s">
        <v>12</v>
      </c>
      <c r="E40" s="51">
        <v>35</v>
      </c>
      <c r="F40" s="40">
        <v>37</v>
      </c>
      <c r="G40" s="40">
        <v>36</v>
      </c>
      <c r="H40" s="40">
        <v>35</v>
      </c>
      <c r="I40" s="40">
        <v>34</v>
      </c>
      <c r="J40" s="40">
        <v>34</v>
      </c>
      <c r="K40" s="40">
        <v>33</v>
      </c>
      <c r="L40" s="40">
        <v>36</v>
      </c>
      <c r="M40" s="40">
        <v>36</v>
      </c>
      <c r="N40" s="40">
        <v>33</v>
      </c>
      <c r="O40" s="40">
        <v>30</v>
      </c>
      <c r="P40" s="40">
        <v>31</v>
      </c>
      <c r="Q40" s="40">
        <v>31</v>
      </c>
      <c r="R40" s="40">
        <v>29</v>
      </c>
      <c r="S40" s="40">
        <v>27</v>
      </c>
      <c r="T40" s="40">
        <v>24</v>
      </c>
      <c r="U40" s="40">
        <v>24</v>
      </c>
      <c r="V40" s="40">
        <v>24</v>
      </c>
      <c r="W40" s="40">
        <v>22</v>
      </c>
      <c r="X40" s="40">
        <v>21</v>
      </c>
      <c r="Y40" s="40">
        <v>21</v>
      </c>
      <c r="Z40" s="40">
        <v>22</v>
      </c>
      <c r="AA40" s="40">
        <v>18</v>
      </c>
      <c r="AB40" s="40">
        <v>18</v>
      </c>
      <c r="AC40" s="40">
        <v>18</v>
      </c>
      <c r="AD40" s="40">
        <v>19</v>
      </c>
      <c r="AE40" s="40">
        <v>20</v>
      </c>
      <c r="AF40" s="40">
        <v>20</v>
      </c>
      <c r="AG40" s="40">
        <v>20</v>
      </c>
      <c r="AH40" s="40">
        <v>19</v>
      </c>
      <c r="AI40" s="40">
        <v>20</v>
      </c>
      <c r="AJ40" s="40">
        <v>20</v>
      </c>
    </row>
    <row r="41" spans="1:36" ht="30" x14ac:dyDescent="0.25">
      <c r="A41" s="16"/>
      <c r="B41" s="16">
        <f t="shared" ref="B41" si="24">B40</f>
        <v>84068</v>
      </c>
      <c r="C41" s="38" t="s">
        <v>115</v>
      </c>
      <c r="D41" s="49" t="s">
        <v>29</v>
      </c>
      <c r="E41" s="50">
        <v>35.700000000000003</v>
      </c>
      <c r="F41" s="39">
        <v>33</v>
      </c>
      <c r="G41" s="39">
        <v>33.6</v>
      </c>
      <c r="H41" s="39">
        <v>35.4</v>
      </c>
      <c r="I41" s="39">
        <v>36.5</v>
      </c>
      <c r="J41" s="39">
        <v>35.9</v>
      </c>
      <c r="K41" s="39">
        <v>35.5</v>
      </c>
      <c r="L41" s="39">
        <v>35.799999999999997</v>
      </c>
      <c r="M41" s="39">
        <v>35.200000000000003</v>
      </c>
      <c r="N41" s="39">
        <v>38.1</v>
      </c>
      <c r="O41" s="39">
        <v>38.6</v>
      </c>
      <c r="P41" s="39">
        <v>39.299999999999997</v>
      </c>
      <c r="Q41" s="39">
        <v>41.3</v>
      </c>
      <c r="R41" s="39">
        <v>45.3</v>
      </c>
      <c r="S41" s="39">
        <v>49</v>
      </c>
      <c r="T41" s="39">
        <v>52</v>
      </c>
      <c r="U41" s="39">
        <v>53.3</v>
      </c>
      <c r="V41" s="39">
        <v>53.8</v>
      </c>
      <c r="W41" s="39">
        <v>53.9</v>
      </c>
      <c r="X41" s="39">
        <v>56.6</v>
      </c>
      <c r="Y41" s="39">
        <v>56.1</v>
      </c>
      <c r="Z41" s="39">
        <v>54.8</v>
      </c>
      <c r="AA41" s="39">
        <v>61.2</v>
      </c>
      <c r="AB41" s="39">
        <v>60.4</v>
      </c>
      <c r="AC41" s="39">
        <v>61.5</v>
      </c>
      <c r="AD41" s="39">
        <v>59</v>
      </c>
      <c r="AE41" s="39">
        <v>56.7</v>
      </c>
      <c r="AF41" s="39">
        <v>57</v>
      </c>
      <c r="AG41" s="39">
        <v>56.5</v>
      </c>
      <c r="AH41" s="39">
        <v>57.3</v>
      </c>
      <c r="AI41" s="39">
        <v>54.6</v>
      </c>
      <c r="AJ41" s="39">
        <v>54.5</v>
      </c>
    </row>
    <row r="42" spans="1:36" x14ac:dyDescent="0.25">
      <c r="A42" s="16"/>
      <c r="B42" s="16">
        <f t="shared" ref="B42" si="25">B40</f>
        <v>84068</v>
      </c>
      <c r="C42" s="38" t="s">
        <v>115</v>
      </c>
      <c r="D42" s="49" t="s">
        <v>27</v>
      </c>
      <c r="E42" s="50">
        <v>37.9</v>
      </c>
      <c r="F42" s="39">
        <v>40.6</v>
      </c>
      <c r="G42" s="39">
        <v>39.4</v>
      </c>
      <c r="H42" s="39">
        <v>38.6</v>
      </c>
      <c r="I42" s="39">
        <v>40</v>
      </c>
      <c r="J42" s="39">
        <v>39.200000000000003</v>
      </c>
      <c r="K42" s="39">
        <v>43.6</v>
      </c>
      <c r="L42" s="39">
        <v>40</v>
      </c>
      <c r="M42" s="39">
        <v>43.6</v>
      </c>
      <c r="N42" s="39">
        <v>42</v>
      </c>
      <c r="O42" s="39">
        <v>41</v>
      </c>
      <c r="P42" s="39">
        <v>39.1</v>
      </c>
      <c r="Q42" s="39">
        <v>36.700000000000003</v>
      </c>
      <c r="R42" s="39">
        <v>41.8</v>
      </c>
      <c r="S42" s="39">
        <v>41</v>
      </c>
      <c r="T42" s="39">
        <v>37</v>
      </c>
      <c r="U42" s="39">
        <v>41.1</v>
      </c>
      <c r="V42" s="39">
        <v>42.5</v>
      </c>
      <c r="W42" s="39">
        <v>50</v>
      </c>
      <c r="X42" s="39">
        <v>55</v>
      </c>
      <c r="Y42" s="39">
        <v>66</v>
      </c>
      <c r="Z42" s="39">
        <v>66</v>
      </c>
      <c r="AA42" s="39">
        <v>62.5</v>
      </c>
      <c r="AB42" s="39">
        <v>48</v>
      </c>
      <c r="AC42" s="39">
        <v>64.3</v>
      </c>
      <c r="AD42" s="39">
        <v>53.8</v>
      </c>
      <c r="AE42" s="39">
        <v>57.5</v>
      </c>
      <c r="AF42" s="39">
        <v>67.099999999999994</v>
      </c>
      <c r="AG42" s="39">
        <v>54.3</v>
      </c>
      <c r="AH42" s="39">
        <v>63.3</v>
      </c>
      <c r="AI42" s="39">
        <v>76</v>
      </c>
      <c r="AJ42" s="39">
        <v>58.3</v>
      </c>
    </row>
    <row r="43" spans="1:36" ht="30" x14ac:dyDescent="0.25">
      <c r="A43" s="16"/>
      <c r="B43" s="16">
        <f t="shared" ref="B43" si="26">B40</f>
        <v>84068</v>
      </c>
      <c r="C43" s="38" t="s">
        <v>115</v>
      </c>
      <c r="D43" s="49" t="s">
        <v>28</v>
      </c>
      <c r="E43" s="50">
        <v>18.399999999999999</v>
      </c>
      <c r="F43" s="39">
        <v>22.5</v>
      </c>
      <c r="G43" s="39">
        <v>28.5</v>
      </c>
      <c r="H43" s="39">
        <v>32.6</v>
      </c>
      <c r="I43" s="39">
        <v>26.5</v>
      </c>
      <c r="J43" s="39">
        <v>28.3</v>
      </c>
      <c r="K43" s="39">
        <v>29.4</v>
      </c>
      <c r="L43" s="39">
        <v>25</v>
      </c>
      <c r="M43" s="39">
        <v>27.1</v>
      </c>
      <c r="N43" s="39">
        <v>28.8</v>
      </c>
      <c r="O43" s="39">
        <v>24.7</v>
      </c>
      <c r="P43" s="39">
        <v>27.2</v>
      </c>
      <c r="Q43" s="39">
        <v>28.8</v>
      </c>
      <c r="R43" s="39">
        <v>33.1</v>
      </c>
      <c r="S43" s="39">
        <v>32.1</v>
      </c>
      <c r="T43" s="39">
        <v>33.299999999999997</v>
      </c>
      <c r="U43" s="39">
        <v>32.700000000000003</v>
      </c>
      <c r="V43" s="39">
        <v>37.1</v>
      </c>
      <c r="W43" s="39">
        <v>37.700000000000003</v>
      </c>
      <c r="X43" s="39">
        <v>41.5</v>
      </c>
      <c r="Y43" s="39">
        <v>40</v>
      </c>
      <c r="Z43" s="39">
        <v>40.799999999999997</v>
      </c>
      <c r="AA43" s="39">
        <v>45.5</v>
      </c>
      <c r="AB43" s="39">
        <v>60</v>
      </c>
      <c r="AC43" s="39">
        <v>42.5</v>
      </c>
      <c r="AD43" s="39">
        <v>47.5</v>
      </c>
      <c r="AE43" s="39">
        <v>50</v>
      </c>
      <c r="AF43" s="39">
        <v>47.5</v>
      </c>
      <c r="AG43" s="39">
        <v>50</v>
      </c>
      <c r="AH43" s="39">
        <v>55.7</v>
      </c>
      <c r="AI43" s="39">
        <v>58.6</v>
      </c>
      <c r="AJ43" s="39">
        <v>57.1</v>
      </c>
    </row>
    <row r="44" spans="1:36" x14ac:dyDescent="0.25">
      <c r="A44" s="31"/>
      <c r="B44" s="31">
        <v>84075</v>
      </c>
      <c r="C44" s="32" t="s">
        <v>116</v>
      </c>
      <c r="D44" s="52" t="s">
        <v>12</v>
      </c>
      <c r="E44" s="51">
        <v>61</v>
      </c>
      <c r="F44" s="40">
        <v>58</v>
      </c>
      <c r="G44" s="40">
        <v>58</v>
      </c>
      <c r="H44" s="40">
        <v>60</v>
      </c>
      <c r="I44" s="40">
        <v>56</v>
      </c>
      <c r="J44" s="40">
        <v>51</v>
      </c>
      <c r="K44" s="40">
        <v>51</v>
      </c>
      <c r="L44" s="40">
        <v>46</v>
      </c>
      <c r="M44" s="40">
        <v>41</v>
      </c>
      <c r="N44" s="40">
        <v>40</v>
      </c>
      <c r="O44" s="40">
        <v>41</v>
      </c>
      <c r="P44" s="40">
        <v>44</v>
      </c>
      <c r="Q44" s="40">
        <v>41</v>
      </c>
      <c r="R44" s="40">
        <v>40</v>
      </c>
      <c r="S44" s="40">
        <v>39</v>
      </c>
      <c r="T44" s="40">
        <v>37</v>
      </c>
      <c r="U44" s="40">
        <v>37</v>
      </c>
      <c r="V44" s="40">
        <v>35</v>
      </c>
      <c r="W44" s="40">
        <v>35</v>
      </c>
      <c r="X44" s="40">
        <v>34</v>
      </c>
      <c r="Y44" s="40">
        <v>33</v>
      </c>
      <c r="Z44" s="40">
        <v>29</v>
      </c>
      <c r="AA44" s="40">
        <v>28</v>
      </c>
      <c r="AB44" s="40">
        <v>27</v>
      </c>
      <c r="AC44" s="40">
        <v>29</v>
      </c>
      <c r="AD44" s="40">
        <v>30</v>
      </c>
      <c r="AE44" s="40">
        <v>29</v>
      </c>
      <c r="AF44" s="40">
        <v>29</v>
      </c>
      <c r="AG44" s="40">
        <v>28</v>
      </c>
      <c r="AH44" s="40">
        <v>29</v>
      </c>
      <c r="AI44" s="40">
        <v>29</v>
      </c>
      <c r="AJ44" s="40">
        <v>30</v>
      </c>
    </row>
    <row r="45" spans="1:36" ht="30" x14ac:dyDescent="0.25">
      <c r="A45" s="16"/>
      <c r="B45" s="16">
        <f t="shared" ref="B45" si="27">B44</f>
        <v>84075</v>
      </c>
      <c r="C45" s="38" t="s">
        <v>116</v>
      </c>
      <c r="D45" s="49" t="s">
        <v>29</v>
      </c>
      <c r="E45" s="50">
        <v>31.9</v>
      </c>
      <c r="F45" s="39">
        <v>32.700000000000003</v>
      </c>
      <c r="G45" s="39">
        <v>32.799999999999997</v>
      </c>
      <c r="H45" s="39">
        <v>32.700000000000003</v>
      </c>
      <c r="I45" s="39">
        <v>35.700000000000003</v>
      </c>
      <c r="J45" s="39">
        <v>39.5</v>
      </c>
      <c r="K45" s="39">
        <v>40.5</v>
      </c>
      <c r="L45" s="39">
        <v>44.4</v>
      </c>
      <c r="M45" s="39">
        <v>49.6</v>
      </c>
      <c r="N45" s="39">
        <v>50.1</v>
      </c>
      <c r="O45" s="39">
        <v>50.3</v>
      </c>
      <c r="P45" s="39">
        <v>47.3</v>
      </c>
      <c r="Q45" s="39">
        <v>50.3</v>
      </c>
      <c r="R45" s="39">
        <v>51.4</v>
      </c>
      <c r="S45" s="39">
        <v>53.7</v>
      </c>
      <c r="T45" s="39">
        <v>56</v>
      </c>
      <c r="U45" s="39">
        <v>56.7</v>
      </c>
      <c r="V45" s="39">
        <v>59.9</v>
      </c>
      <c r="W45" s="39">
        <v>62.2</v>
      </c>
      <c r="X45" s="39">
        <v>62.9</v>
      </c>
      <c r="Y45" s="39">
        <v>63</v>
      </c>
      <c r="Z45" s="39">
        <v>71.599999999999994</v>
      </c>
      <c r="AA45" s="39">
        <v>74.099999999999994</v>
      </c>
      <c r="AB45" s="39">
        <v>76.900000000000006</v>
      </c>
      <c r="AC45" s="39">
        <v>71.7</v>
      </c>
      <c r="AD45" s="39">
        <v>69.099999999999994</v>
      </c>
      <c r="AE45" s="39">
        <v>71.400000000000006</v>
      </c>
      <c r="AF45" s="39">
        <v>68</v>
      </c>
      <c r="AG45" s="39">
        <v>72.400000000000006</v>
      </c>
      <c r="AH45" s="39">
        <v>70.099999999999994</v>
      </c>
      <c r="AI45" s="39">
        <v>69.7</v>
      </c>
      <c r="AJ45" s="39">
        <v>67.099999999999994</v>
      </c>
    </row>
    <row r="46" spans="1:36" x14ac:dyDescent="0.25">
      <c r="A46" s="16"/>
      <c r="B46" s="16">
        <f t="shared" ref="B46" si="28">B44</f>
        <v>84075</v>
      </c>
      <c r="C46" s="38" t="s">
        <v>116</v>
      </c>
      <c r="D46" s="49" t="s">
        <v>27</v>
      </c>
      <c r="E46" s="50">
        <v>34.799999999999997</v>
      </c>
      <c r="F46" s="39">
        <v>33.700000000000003</v>
      </c>
      <c r="G46" s="39">
        <v>36.1</v>
      </c>
      <c r="H46" s="39">
        <v>26.6</v>
      </c>
      <c r="I46" s="39">
        <v>29.3</v>
      </c>
      <c r="J46" s="39">
        <v>29.3</v>
      </c>
      <c r="K46" s="39">
        <v>31.2</v>
      </c>
      <c r="L46" s="39">
        <v>32.700000000000003</v>
      </c>
      <c r="M46" s="39">
        <v>35.9</v>
      </c>
      <c r="N46" s="39">
        <v>33.6</v>
      </c>
      <c r="O46" s="39">
        <v>33</v>
      </c>
      <c r="P46" s="39">
        <v>33.799999999999997</v>
      </c>
      <c r="Q46" s="39">
        <v>35.799999999999997</v>
      </c>
      <c r="R46" s="39">
        <v>35.6</v>
      </c>
      <c r="S46" s="39">
        <v>33.700000000000003</v>
      </c>
      <c r="T46" s="39">
        <v>36.299999999999997</v>
      </c>
      <c r="U46" s="39">
        <v>37.5</v>
      </c>
      <c r="V46" s="39">
        <v>35</v>
      </c>
      <c r="W46" s="39">
        <v>39.200000000000003</v>
      </c>
      <c r="X46" s="39">
        <v>41</v>
      </c>
      <c r="Y46" s="39">
        <v>36</v>
      </c>
      <c r="Z46" s="39">
        <v>44.3</v>
      </c>
      <c r="AA46" s="39">
        <v>47.1</v>
      </c>
      <c r="AB46" s="39">
        <v>41.1</v>
      </c>
      <c r="AC46" s="39">
        <v>44.4</v>
      </c>
      <c r="AD46" s="39">
        <v>54.3</v>
      </c>
      <c r="AE46" s="39">
        <v>42.2</v>
      </c>
      <c r="AF46" s="39">
        <v>44.3</v>
      </c>
      <c r="AG46" s="39">
        <v>53.3</v>
      </c>
      <c r="AH46" s="39">
        <v>55</v>
      </c>
      <c r="AI46" s="39">
        <v>62</v>
      </c>
      <c r="AJ46" s="39">
        <v>60</v>
      </c>
    </row>
    <row r="47" spans="1:36" ht="30" x14ac:dyDescent="0.25">
      <c r="A47" s="16"/>
      <c r="B47" s="16">
        <f t="shared" ref="B47" si="29">B44</f>
        <v>84075</v>
      </c>
      <c r="C47" s="38" t="s">
        <v>116</v>
      </c>
      <c r="D47" s="49" t="s">
        <v>28</v>
      </c>
      <c r="E47" s="50">
        <v>24.3</v>
      </c>
      <c r="F47" s="39">
        <v>24.9</v>
      </c>
      <c r="G47" s="39">
        <v>23.8</v>
      </c>
      <c r="H47" s="39">
        <v>34.5</v>
      </c>
      <c r="I47" s="39">
        <v>35.799999999999997</v>
      </c>
      <c r="J47" s="39">
        <v>39.1</v>
      </c>
      <c r="K47" s="39">
        <v>41.8</v>
      </c>
      <c r="L47" s="39">
        <v>49.4</v>
      </c>
      <c r="M47" s="39">
        <v>50</v>
      </c>
      <c r="N47" s="39">
        <v>50.3</v>
      </c>
      <c r="O47" s="39">
        <v>53.4</v>
      </c>
      <c r="P47" s="39">
        <v>51</v>
      </c>
      <c r="Q47" s="39">
        <v>54.1</v>
      </c>
      <c r="R47" s="39">
        <v>53.9</v>
      </c>
      <c r="S47" s="39">
        <v>53.2</v>
      </c>
      <c r="T47" s="39">
        <v>58.9</v>
      </c>
      <c r="U47" s="39">
        <v>54.6</v>
      </c>
      <c r="V47" s="39">
        <v>59.6</v>
      </c>
      <c r="W47" s="39">
        <v>63.2</v>
      </c>
      <c r="X47" s="39">
        <v>70.900000000000006</v>
      </c>
      <c r="Y47" s="39">
        <v>69.599999999999994</v>
      </c>
      <c r="Z47" s="39">
        <v>78.400000000000006</v>
      </c>
      <c r="AA47" s="39">
        <v>75</v>
      </c>
      <c r="AB47" s="39">
        <v>72.099999999999994</v>
      </c>
      <c r="AC47" s="39">
        <v>63.2</v>
      </c>
      <c r="AD47" s="39">
        <v>71.099999999999994</v>
      </c>
      <c r="AE47" s="39">
        <v>72.2</v>
      </c>
      <c r="AF47" s="39">
        <v>68.2</v>
      </c>
      <c r="AG47" s="39">
        <v>68.900000000000006</v>
      </c>
      <c r="AH47" s="39">
        <v>64.2</v>
      </c>
      <c r="AI47" s="39">
        <v>61.6</v>
      </c>
      <c r="AJ47" s="39">
        <v>63.2</v>
      </c>
    </row>
    <row r="48" spans="1:36" x14ac:dyDescent="0.25">
      <c r="A48" s="31"/>
      <c r="B48" s="31">
        <v>84077</v>
      </c>
      <c r="C48" s="32" t="s">
        <v>117</v>
      </c>
      <c r="D48" s="52" t="s">
        <v>12</v>
      </c>
      <c r="E48" s="51">
        <v>300</v>
      </c>
      <c r="F48" s="40">
        <v>293</v>
      </c>
      <c r="G48" s="40">
        <v>293</v>
      </c>
      <c r="H48" s="40">
        <v>293</v>
      </c>
      <c r="I48" s="40">
        <v>283</v>
      </c>
      <c r="J48" s="40">
        <v>276</v>
      </c>
      <c r="K48" s="40">
        <v>268</v>
      </c>
      <c r="L48" s="40">
        <v>254</v>
      </c>
      <c r="M48" s="40">
        <v>241</v>
      </c>
      <c r="N48" s="40">
        <v>233</v>
      </c>
      <c r="O48" s="40">
        <v>230</v>
      </c>
      <c r="P48" s="40">
        <v>224</v>
      </c>
      <c r="Q48" s="40">
        <v>220</v>
      </c>
      <c r="R48" s="40">
        <v>215</v>
      </c>
      <c r="S48" s="40">
        <v>212</v>
      </c>
      <c r="T48" s="40">
        <v>209</v>
      </c>
      <c r="U48" s="40">
        <v>199</v>
      </c>
      <c r="V48" s="40">
        <v>193</v>
      </c>
      <c r="W48" s="40">
        <v>179</v>
      </c>
      <c r="X48" s="40">
        <v>176</v>
      </c>
      <c r="Y48" s="40">
        <v>168</v>
      </c>
      <c r="Z48" s="40">
        <v>150</v>
      </c>
      <c r="AA48" s="40">
        <v>149</v>
      </c>
      <c r="AB48" s="40">
        <v>145</v>
      </c>
      <c r="AC48" s="40">
        <v>141</v>
      </c>
      <c r="AD48" s="40">
        <v>137</v>
      </c>
      <c r="AE48" s="40">
        <v>141</v>
      </c>
      <c r="AF48" s="40">
        <v>130</v>
      </c>
      <c r="AG48" s="40">
        <v>136</v>
      </c>
      <c r="AH48" s="40">
        <v>136</v>
      </c>
      <c r="AI48" s="40">
        <v>137</v>
      </c>
      <c r="AJ48" s="40">
        <v>136</v>
      </c>
    </row>
    <row r="49" spans="1:36" ht="30" x14ac:dyDescent="0.25">
      <c r="A49" s="16"/>
      <c r="B49" s="16">
        <f t="shared" ref="B49" si="30">B48</f>
        <v>84077</v>
      </c>
      <c r="C49" s="38" t="s">
        <v>117</v>
      </c>
      <c r="D49" s="49" t="s">
        <v>29</v>
      </c>
      <c r="E49" s="50">
        <v>25.4</v>
      </c>
      <c r="F49" s="39">
        <v>26.1</v>
      </c>
      <c r="G49" s="39">
        <v>26.2</v>
      </c>
      <c r="H49" s="39">
        <v>26.8</v>
      </c>
      <c r="I49" s="39">
        <v>27.7</v>
      </c>
      <c r="J49" s="39">
        <v>28.5</v>
      </c>
      <c r="K49" s="39">
        <v>29.2</v>
      </c>
      <c r="L49" s="39">
        <v>31.3</v>
      </c>
      <c r="M49" s="39">
        <v>33</v>
      </c>
      <c r="N49" s="39">
        <v>34.200000000000003</v>
      </c>
      <c r="O49" s="39">
        <v>34.799999999999997</v>
      </c>
      <c r="P49" s="39">
        <v>35.9</v>
      </c>
      <c r="Q49" s="39">
        <v>36.9</v>
      </c>
      <c r="R49" s="39">
        <v>37</v>
      </c>
      <c r="S49" s="39">
        <v>37.9</v>
      </c>
      <c r="T49" s="39">
        <v>38.200000000000003</v>
      </c>
      <c r="U49" s="39">
        <v>39.5</v>
      </c>
      <c r="V49" s="39">
        <v>40.200000000000003</v>
      </c>
      <c r="W49" s="39">
        <v>43.9</v>
      </c>
      <c r="X49" s="39">
        <v>45.7</v>
      </c>
      <c r="Y49" s="39">
        <v>47.9</v>
      </c>
      <c r="Z49" s="39">
        <v>52.3</v>
      </c>
      <c r="AA49" s="39">
        <v>53.2</v>
      </c>
      <c r="AB49" s="39">
        <v>54.8</v>
      </c>
      <c r="AC49" s="39">
        <v>56.2</v>
      </c>
      <c r="AD49" s="39">
        <v>57.8</v>
      </c>
      <c r="AE49" s="39">
        <v>57.8</v>
      </c>
      <c r="AF49" s="39">
        <v>59.9</v>
      </c>
      <c r="AG49" s="39">
        <v>60.5</v>
      </c>
      <c r="AH49" s="39">
        <v>59.8</v>
      </c>
      <c r="AI49" s="39">
        <v>59.8</v>
      </c>
      <c r="AJ49" s="39">
        <v>60.7</v>
      </c>
    </row>
    <row r="50" spans="1:36" x14ac:dyDescent="0.25">
      <c r="A50" s="16"/>
      <c r="B50" s="16">
        <f t="shared" ref="B50" si="31">B48</f>
        <v>84077</v>
      </c>
      <c r="C50" s="38" t="s">
        <v>117</v>
      </c>
      <c r="D50" s="49" t="s">
        <v>27</v>
      </c>
      <c r="E50" s="50">
        <v>22.1</v>
      </c>
      <c r="F50" s="39">
        <v>23</v>
      </c>
      <c r="G50" s="39">
        <v>24.9</v>
      </c>
      <c r="H50" s="39">
        <v>23.1</v>
      </c>
      <c r="I50" s="39">
        <v>24.8</v>
      </c>
      <c r="J50" s="39">
        <v>27.4</v>
      </c>
      <c r="K50" s="39">
        <v>27.7</v>
      </c>
      <c r="L50" s="39">
        <v>25.1</v>
      </c>
      <c r="M50" s="39">
        <v>23.9</v>
      </c>
      <c r="N50" s="39">
        <v>27.6</v>
      </c>
      <c r="O50" s="39">
        <v>25.9</v>
      </c>
      <c r="P50" s="39">
        <v>24.9</v>
      </c>
      <c r="Q50" s="39">
        <v>33.9</v>
      </c>
      <c r="R50" s="39">
        <v>33.1</v>
      </c>
      <c r="S50" s="39">
        <v>39.6</v>
      </c>
      <c r="T50" s="39">
        <v>34.6</v>
      </c>
      <c r="U50" s="39">
        <v>32.5</v>
      </c>
      <c r="V50" s="39">
        <v>36.700000000000003</v>
      </c>
      <c r="W50" s="39">
        <v>38.9</v>
      </c>
      <c r="X50" s="39">
        <v>39</v>
      </c>
      <c r="Y50" s="39">
        <v>33.700000000000003</v>
      </c>
      <c r="Z50" s="39">
        <v>35.6</v>
      </c>
      <c r="AA50" s="39">
        <v>45.6</v>
      </c>
      <c r="AB50" s="39">
        <v>45.3</v>
      </c>
      <c r="AC50" s="39">
        <v>40</v>
      </c>
      <c r="AD50" s="39">
        <v>41</v>
      </c>
      <c r="AE50" s="39">
        <v>40.5</v>
      </c>
      <c r="AF50" s="39">
        <v>48.3</v>
      </c>
      <c r="AG50" s="39">
        <v>47.2</v>
      </c>
      <c r="AH50" s="39">
        <v>52.7</v>
      </c>
      <c r="AI50" s="39">
        <v>47.5</v>
      </c>
      <c r="AJ50" s="39">
        <v>43.2</v>
      </c>
    </row>
    <row r="51" spans="1:36" ht="30" x14ac:dyDescent="0.25">
      <c r="A51" s="16"/>
      <c r="B51" s="16">
        <f t="shared" ref="B51" si="32">B48</f>
        <v>84077</v>
      </c>
      <c r="C51" s="38" t="s">
        <v>117</v>
      </c>
      <c r="D51" s="49" t="s">
        <v>28</v>
      </c>
      <c r="E51" s="50">
        <v>37.5</v>
      </c>
      <c r="F51" s="39">
        <v>39.1</v>
      </c>
      <c r="G51" s="39">
        <v>39.4</v>
      </c>
      <c r="H51" s="39">
        <v>42.6</v>
      </c>
      <c r="I51" s="39">
        <v>43.8</v>
      </c>
      <c r="J51" s="39">
        <v>44.6</v>
      </c>
      <c r="K51" s="39">
        <v>46.4</v>
      </c>
      <c r="L51" s="39">
        <v>49.3</v>
      </c>
      <c r="M51" s="39">
        <v>49.9</v>
      </c>
      <c r="N51" s="39">
        <v>51.2</v>
      </c>
      <c r="O51" s="39">
        <v>52.2</v>
      </c>
      <c r="P51" s="39">
        <v>56.3</v>
      </c>
      <c r="Q51" s="39">
        <v>56.3</v>
      </c>
      <c r="R51" s="39">
        <v>55.3</v>
      </c>
      <c r="S51" s="39">
        <v>56.3</v>
      </c>
      <c r="T51" s="39">
        <v>58.5</v>
      </c>
      <c r="U51" s="39">
        <v>62.8</v>
      </c>
      <c r="V51" s="39">
        <v>61.7</v>
      </c>
      <c r="W51" s="39">
        <v>64.400000000000006</v>
      </c>
      <c r="X51" s="39">
        <v>64.099999999999994</v>
      </c>
      <c r="Y51" s="39">
        <v>68.400000000000006</v>
      </c>
      <c r="Z51" s="39">
        <v>68.8</v>
      </c>
      <c r="AA51" s="39">
        <v>70.8</v>
      </c>
      <c r="AB51" s="39">
        <v>72.099999999999994</v>
      </c>
      <c r="AC51" s="39">
        <v>71.400000000000006</v>
      </c>
      <c r="AD51" s="39">
        <v>75.2</v>
      </c>
      <c r="AE51" s="39">
        <v>75.5</v>
      </c>
      <c r="AF51" s="39">
        <v>74.900000000000006</v>
      </c>
      <c r="AG51" s="39">
        <v>75</v>
      </c>
      <c r="AH51" s="39">
        <v>75.7</v>
      </c>
      <c r="AI51" s="39">
        <v>77.7</v>
      </c>
      <c r="AJ51" s="39">
        <v>73.900000000000006</v>
      </c>
    </row>
    <row r="52" spans="1:36" x14ac:dyDescent="0.25">
      <c r="A52" s="31"/>
      <c r="B52" s="31">
        <v>85007</v>
      </c>
      <c r="C52" s="32" t="s">
        <v>118</v>
      </c>
      <c r="D52" s="52" t="s">
        <v>12</v>
      </c>
      <c r="E52" s="51">
        <v>118</v>
      </c>
      <c r="F52" s="40">
        <v>123</v>
      </c>
      <c r="G52" s="40">
        <v>127</v>
      </c>
      <c r="H52" s="40">
        <v>120</v>
      </c>
      <c r="I52" s="40">
        <v>118</v>
      </c>
      <c r="J52" s="40">
        <v>109</v>
      </c>
      <c r="K52" s="40">
        <v>105</v>
      </c>
      <c r="L52" s="40">
        <v>96</v>
      </c>
      <c r="M52" s="40">
        <v>91</v>
      </c>
      <c r="N52" s="40">
        <v>86</v>
      </c>
      <c r="O52" s="40">
        <v>81</v>
      </c>
      <c r="P52" s="40">
        <v>75</v>
      </c>
      <c r="Q52" s="40">
        <v>73</v>
      </c>
      <c r="R52" s="40">
        <v>69</v>
      </c>
      <c r="S52" s="40">
        <v>68</v>
      </c>
      <c r="T52" s="40">
        <v>66</v>
      </c>
      <c r="U52" s="40">
        <v>66</v>
      </c>
      <c r="V52" s="40">
        <v>64</v>
      </c>
      <c r="W52" s="40">
        <v>63</v>
      </c>
      <c r="X52" s="40">
        <v>60</v>
      </c>
      <c r="Y52" s="40">
        <v>59</v>
      </c>
      <c r="Z52" s="40">
        <v>55</v>
      </c>
      <c r="AA52" s="40">
        <v>53</v>
      </c>
      <c r="AB52" s="40">
        <v>53</v>
      </c>
      <c r="AC52" s="40">
        <v>54</v>
      </c>
      <c r="AD52" s="40">
        <v>52</v>
      </c>
      <c r="AE52" s="40">
        <v>51</v>
      </c>
      <c r="AF52" s="40">
        <v>48</v>
      </c>
      <c r="AG52" s="40">
        <v>54</v>
      </c>
      <c r="AH52" s="40">
        <v>55</v>
      </c>
      <c r="AI52" s="40">
        <v>53</v>
      </c>
      <c r="AJ52" s="40">
        <v>56</v>
      </c>
    </row>
    <row r="53" spans="1:36" ht="30" x14ac:dyDescent="0.25">
      <c r="A53" s="16"/>
      <c r="B53" s="16">
        <f t="shared" ref="B53" si="33">B52</f>
        <v>85007</v>
      </c>
      <c r="C53" s="38" t="s">
        <v>118</v>
      </c>
      <c r="D53" s="49" t="s">
        <v>29</v>
      </c>
      <c r="E53" s="50">
        <v>20</v>
      </c>
      <c r="F53" s="39">
        <v>19</v>
      </c>
      <c r="G53" s="39">
        <v>18.899999999999999</v>
      </c>
      <c r="H53" s="39">
        <v>20.3</v>
      </c>
      <c r="I53" s="39">
        <v>21.1</v>
      </c>
      <c r="J53" s="39">
        <v>23.1</v>
      </c>
      <c r="K53" s="39">
        <v>24.9</v>
      </c>
      <c r="L53" s="39">
        <v>28</v>
      </c>
      <c r="M53" s="39">
        <v>30</v>
      </c>
      <c r="N53" s="39">
        <v>33.200000000000003</v>
      </c>
      <c r="O53" s="39">
        <v>35</v>
      </c>
      <c r="P53" s="39">
        <v>37.6</v>
      </c>
      <c r="Q53" s="39">
        <v>38.200000000000003</v>
      </c>
      <c r="R53" s="39">
        <v>39.5</v>
      </c>
      <c r="S53" s="39">
        <v>40</v>
      </c>
      <c r="T53" s="39">
        <v>40.5</v>
      </c>
      <c r="U53" s="39">
        <v>41.1</v>
      </c>
      <c r="V53" s="39">
        <v>43.5</v>
      </c>
      <c r="W53" s="39">
        <v>44.4</v>
      </c>
      <c r="X53" s="39">
        <v>44.8</v>
      </c>
      <c r="Y53" s="39">
        <v>45.1</v>
      </c>
      <c r="Z53" s="39">
        <v>49.2</v>
      </c>
      <c r="AA53" s="39">
        <v>50.5</v>
      </c>
      <c r="AB53" s="39">
        <v>50.1</v>
      </c>
      <c r="AC53" s="39">
        <v>49.2</v>
      </c>
      <c r="AD53" s="39">
        <v>47.6</v>
      </c>
      <c r="AE53" s="39">
        <v>50</v>
      </c>
      <c r="AF53" s="39">
        <v>52.2</v>
      </c>
      <c r="AG53" s="39">
        <v>51.2</v>
      </c>
      <c r="AH53" s="39">
        <v>50.5</v>
      </c>
      <c r="AI53" s="39">
        <v>53</v>
      </c>
      <c r="AJ53" s="39">
        <v>52.1</v>
      </c>
    </row>
    <row r="54" spans="1:36" x14ac:dyDescent="0.25">
      <c r="A54" s="16"/>
      <c r="B54" s="16">
        <f t="shared" ref="B54" si="34">B52</f>
        <v>85007</v>
      </c>
      <c r="C54" s="38" t="s">
        <v>118</v>
      </c>
      <c r="D54" s="49" t="s">
        <v>27</v>
      </c>
      <c r="E54" s="50">
        <v>24.3</v>
      </c>
      <c r="F54" s="39">
        <v>22.4</v>
      </c>
      <c r="G54" s="39">
        <v>26.3</v>
      </c>
      <c r="H54" s="39">
        <v>30</v>
      </c>
      <c r="I54" s="39">
        <v>30</v>
      </c>
      <c r="J54" s="39">
        <v>30.9</v>
      </c>
      <c r="K54" s="39">
        <v>32</v>
      </c>
      <c r="L54" s="39">
        <v>33.799999999999997</v>
      </c>
      <c r="M54" s="39">
        <v>30</v>
      </c>
      <c r="N54" s="39">
        <v>35.6</v>
      </c>
      <c r="O54" s="39">
        <v>44.4</v>
      </c>
      <c r="P54" s="39">
        <v>41</v>
      </c>
      <c r="Q54" s="39">
        <v>36.700000000000003</v>
      </c>
      <c r="R54" s="39">
        <v>40</v>
      </c>
      <c r="S54" s="39">
        <v>46.7</v>
      </c>
      <c r="T54" s="39">
        <v>43.3</v>
      </c>
      <c r="U54" s="39">
        <v>43.3</v>
      </c>
      <c r="V54" s="39">
        <v>50</v>
      </c>
      <c r="W54" s="39">
        <v>50</v>
      </c>
      <c r="X54" s="39">
        <v>62.5</v>
      </c>
      <c r="Y54" s="39">
        <v>65</v>
      </c>
      <c r="Z54" s="39">
        <v>60</v>
      </c>
      <c r="AA54" s="39">
        <v>57.5</v>
      </c>
      <c r="AB54" s="39">
        <v>46</v>
      </c>
      <c r="AC54" s="39">
        <v>41.7</v>
      </c>
      <c r="AD54" s="39">
        <v>42</v>
      </c>
      <c r="AE54" s="39">
        <v>32</v>
      </c>
      <c r="AF54" s="39">
        <v>32</v>
      </c>
      <c r="AG54" s="39">
        <v>47.5</v>
      </c>
      <c r="AH54" s="39">
        <v>45</v>
      </c>
      <c r="AI54" s="39">
        <v>42.5</v>
      </c>
      <c r="AJ54" s="39" t="s">
        <v>85</v>
      </c>
    </row>
    <row r="55" spans="1:36" ht="30" x14ac:dyDescent="0.25">
      <c r="A55" s="16"/>
      <c r="B55" s="16">
        <f t="shared" ref="B55" si="35">B52</f>
        <v>85007</v>
      </c>
      <c r="C55" s="38" t="s">
        <v>118</v>
      </c>
      <c r="D55" s="49" t="s">
        <v>28</v>
      </c>
      <c r="E55" s="50">
        <v>23.5</v>
      </c>
      <c r="F55" s="39">
        <v>23.7</v>
      </c>
      <c r="G55" s="39">
        <v>26.9</v>
      </c>
      <c r="H55" s="39">
        <v>26.7</v>
      </c>
      <c r="I55" s="39">
        <v>27.3</v>
      </c>
      <c r="J55" s="39">
        <v>27.9</v>
      </c>
      <c r="K55" s="39">
        <v>29.9</v>
      </c>
      <c r="L55" s="39">
        <v>34.1</v>
      </c>
      <c r="M55" s="39">
        <v>35.9</v>
      </c>
      <c r="N55" s="39">
        <v>41.6</v>
      </c>
      <c r="O55" s="39">
        <v>42.2</v>
      </c>
      <c r="P55" s="39">
        <v>44.3</v>
      </c>
      <c r="Q55" s="39">
        <v>43.2</v>
      </c>
      <c r="R55" s="39">
        <v>39.299999999999997</v>
      </c>
      <c r="S55" s="39">
        <v>40</v>
      </c>
      <c r="T55" s="39">
        <v>42</v>
      </c>
      <c r="U55" s="39">
        <v>44.3</v>
      </c>
      <c r="V55" s="39">
        <v>44.3</v>
      </c>
      <c r="W55" s="39">
        <v>44.3</v>
      </c>
      <c r="X55" s="39">
        <v>43.1</v>
      </c>
      <c r="Y55" s="39">
        <v>43.3</v>
      </c>
      <c r="Z55" s="39">
        <v>42.5</v>
      </c>
      <c r="AA55" s="39">
        <v>40.5</v>
      </c>
      <c r="AB55" s="39">
        <v>39.700000000000003</v>
      </c>
      <c r="AC55" s="39">
        <v>47.4</v>
      </c>
      <c r="AD55" s="39">
        <v>39.5</v>
      </c>
      <c r="AE55" s="39">
        <v>46.4</v>
      </c>
      <c r="AF55" s="39">
        <v>51.2</v>
      </c>
      <c r="AG55" s="39">
        <v>45.7</v>
      </c>
      <c r="AH55" s="39">
        <v>49.2</v>
      </c>
      <c r="AI55" s="39">
        <v>50.3</v>
      </c>
      <c r="AJ55" s="39">
        <v>49.4</v>
      </c>
    </row>
  </sheetData>
  <autoFilter ref="B3:C3" xr:uid="{04F3B583-E3DC-437B-9313-43C78C199199}"/>
  <mergeCells count="32">
    <mergeCell ref="P2:P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B2:AB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   <mergeCell ref="AG2:AG3"/>
    <mergeCell ref="AH2:AH3"/>
  </mergeCells>
  <conditionalFormatting sqref="E4:AJ55">
    <cfRule type="expression" dxfId="5" priority="19">
      <formula>ISTEXT(E4)</formula>
    </cfRule>
  </conditionalFormatting>
  <hyperlinks>
    <hyperlink ref="A2" location="INDEX!A1" display="INDEX!A1" xr:uid="{DEF26CCC-2C01-447D-9755-75AEF8C84A6E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rowBreaks count="1" manualBreakCount="1">
    <brk id="39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2621F-649A-4B94-A8DB-1D8D6C18C721}">
  <sheetPr codeName="Feuil12"/>
  <dimension ref="A1:AB16"/>
  <sheetViews>
    <sheetView showGridLines="0" zoomScaleNormal="100" workbookViewId="0">
      <pane xSplit="4" ySplit="3" topLeftCell="E4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25" width="15.7109375" style="10" hidden="1" customWidth="1"/>
    <col min="26" max="28" width="15.7109375" style="10" customWidth="1"/>
    <col min="29" max="16384" width="20.7109375" style="7"/>
  </cols>
  <sheetData>
    <row r="1" spans="1:28" s="56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5" customHeight="1" x14ac:dyDescent="0.25">
      <c r="A2" s="12" t="s">
        <v>58</v>
      </c>
      <c r="B2" s="21" t="s">
        <v>42</v>
      </c>
      <c r="C2" s="19" t="s">
        <v>78</v>
      </c>
      <c r="D2" s="63" t="s">
        <v>80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1" t="s">
        <v>51</v>
      </c>
      <c r="R2" s="63" t="s">
        <v>73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4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2"/>
      <c r="R3" s="64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57"/>
      <c r="B4" s="57">
        <v>84009</v>
      </c>
      <c r="C4" s="48" t="s">
        <v>106</v>
      </c>
      <c r="D4" s="41">
        <v>4510</v>
      </c>
      <c r="E4" s="37">
        <v>3120</v>
      </c>
      <c r="F4" s="37">
        <v>913</v>
      </c>
      <c r="G4" s="37">
        <v>349</v>
      </c>
      <c r="H4" s="37">
        <v>3</v>
      </c>
      <c r="I4" s="37">
        <v>10</v>
      </c>
      <c r="J4" s="37">
        <f>IF(D4-SUM(E4:I4)&lt;=0,0,D4-SUM(E4:I4))</f>
        <v>115</v>
      </c>
      <c r="K4" s="37">
        <v>530</v>
      </c>
      <c r="L4" s="37">
        <v>104</v>
      </c>
      <c r="M4" s="37">
        <v>164</v>
      </c>
      <c r="N4" s="37">
        <v>0</v>
      </c>
      <c r="O4" s="37">
        <v>10</v>
      </c>
      <c r="P4" s="37">
        <v>37</v>
      </c>
      <c r="Q4" s="54">
        <v>233</v>
      </c>
      <c r="R4" s="53">
        <v>13849</v>
      </c>
      <c r="S4" s="36" t="s">
        <v>85</v>
      </c>
      <c r="T4" s="36" t="s">
        <v>85</v>
      </c>
      <c r="U4" s="36" t="s">
        <v>85</v>
      </c>
      <c r="V4" s="36" t="s">
        <v>85</v>
      </c>
      <c r="W4" s="36" t="s">
        <v>85</v>
      </c>
      <c r="X4" s="36" t="s">
        <v>85</v>
      </c>
      <c r="Y4" s="36" t="s">
        <v>85</v>
      </c>
      <c r="Z4" s="36" t="s">
        <v>85</v>
      </c>
      <c r="AA4" s="36">
        <v>0.92</v>
      </c>
      <c r="AB4" s="36">
        <v>0.08</v>
      </c>
    </row>
    <row r="5" spans="1:28" ht="15.75" thickBot="1" x14ac:dyDescent="0.3">
      <c r="A5" s="57"/>
      <c r="B5" s="57">
        <v>84010</v>
      </c>
      <c r="C5" s="49" t="s">
        <v>107</v>
      </c>
      <c r="D5" s="41">
        <v>2164</v>
      </c>
      <c r="E5" s="37">
        <v>1507</v>
      </c>
      <c r="F5" s="37">
        <v>451</v>
      </c>
      <c r="G5" s="37">
        <v>146</v>
      </c>
      <c r="H5" s="37">
        <v>1</v>
      </c>
      <c r="I5" s="37">
        <v>0</v>
      </c>
      <c r="J5" s="37">
        <f t="shared" ref="J5:J16" si="0">IF(D5-SUM(E5:I5)&lt;=0,0,D5-SUM(E5:I5))</f>
        <v>59</v>
      </c>
      <c r="K5" s="37">
        <v>218</v>
      </c>
      <c r="L5" s="37">
        <v>77</v>
      </c>
      <c r="M5" s="37">
        <v>63</v>
      </c>
      <c r="N5" s="37">
        <v>0</v>
      </c>
      <c r="O5" s="37">
        <v>0</v>
      </c>
      <c r="P5" s="37">
        <v>1</v>
      </c>
      <c r="Q5" s="54">
        <v>60</v>
      </c>
      <c r="R5" s="53">
        <v>14864</v>
      </c>
      <c r="S5" s="36" t="s">
        <v>85</v>
      </c>
      <c r="T5" s="36" t="s">
        <v>85</v>
      </c>
      <c r="U5" s="36" t="s">
        <v>85</v>
      </c>
      <c r="V5" s="36" t="s">
        <v>85</v>
      </c>
      <c r="W5" s="36" t="s">
        <v>85</v>
      </c>
      <c r="X5" s="36" t="s">
        <v>85</v>
      </c>
      <c r="Y5" s="36" t="s">
        <v>85</v>
      </c>
      <c r="Z5" s="36" t="s">
        <v>85</v>
      </c>
      <c r="AA5" s="36">
        <v>1</v>
      </c>
      <c r="AB5" s="36" t="s">
        <v>85</v>
      </c>
    </row>
    <row r="6" spans="1:28" ht="15.75" thickBot="1" x14ac:dyDescent="0.3">
      <c r="A6" s="57"/>
      <c r="B6" s="57">
        <v>84016</v>
      </c>
      <c r="C6" s="49" t="s">
        <v>108</v>
      </c>
      <c r="D6" s="41">
        <v>1087</v>
      </c>
      <c r="E6" s="37">
        <v>602</v>
      </c>
      <c r="F6" s="37">
        <v>281</v>
      </c>
      <c r="G6" s="37">
        <v>184</v>
      </c>
      <c r="H6" s="37">
        <v>1</v>
      </c>
      <c r="I6" s="37">
        <v>6</v>
      </c>
      <c r="J6" s="37">
        <f t="shared" si="0"/>
        <v>13</v>
      </c>
      <c r="K6" s="37">
        <v>59</v>
      </c>
      <c r="L6" s="37">
        <v>52</v>
      </c>
      <c r="M6" s="37">
        <v>30</v>
      </c>
      <c r="N6" s="37">
        <v>0</v>
      </c>
      <c r="O6" s="37">
        <v>0</v>
      </c>
      <c r="P6" s="37">
        <v>1</v>
      </c>
      <c r="Q6" s="54">
        <v>22</v>
      </c>
      <c r="R6" s="53">
        <v>5687</v>
      </c>
      <c r="S6" s="36" t="s">
        <v>85</v>
      </c>
      <c r="T6" s="36" t="s">
        <v>85</v>
      </c>
      <c r="U6" s="36" t="s">
        <v>85</v>
      </c>
      <c r="V6" s="36" t="s">
        <v>85</v>
      </c>
      <c r="W6" s="36" t="s">
        <v>85</v>
      </c>
      <c r="X6" s="36" t="s">
        <v>85</v>
      </c>
      <c r="Y6" s="36" t="s">
        <v>85</v>
      </c>
      <c r="Z6" s="36" t="s">
        <v>85</v>
      </c>
      <c r="AA6" s="36">
        <v>1</v>
      </c>
      <c r="AB6" s="36" t="s">
        <v>85</v>
      </c>
    </row>
    <row r="7" spans="1:28" ht="15.75" thickBot="1" x14ac:dyDescent="0.3">
      <c r="A7" s="57"/>
      <c r="B7" s="57">
        <v>84029</v>
      </c>
      <c r="C7" s="49" t="s">
        <v>109</v>
      </c>
      <c r="D7" s="41">
        <v>1169</v>
      </c>
      <c r="E7" s="37">
        <v>1023</v>
      </c>
      <c r="F7" s="37">
        <v>126</v>
      </c>
      <c r="G7" s="37">
        <v>9</v>
      </c>
      <c r="H7" s="37">
        <v>0</v>
      </c>
      <c r="I7" s="37">
        <v>0</v>
      </c>
      <c r="J7" s="37">
        <f t="shared" si="0"/>
        <v>11</v>
      </c>
      <c r="K7" s="37">
        <v>252</v>
      </c>
      <c r="L7" s="37">
        <v>8</v>
      </c>
      <c r="M7" s="37">
        <v>0</v>
      </c>
      <c r="N7" s="37">
        <v>0</v>
      </c>
      <c r="O7" s="37">
        <v>0</v>
      </c>
      <c r="P7" s="37">
        <v>1</v>
      </c>
      <c r="Q7" s="54">
        <v>171</v>
      </c>
      <c r="R7" s="53">
        <v>5842</v>
      </c>
      <c r="S7" s="36" t="s">
        <v>85</v>
      </c>
      <c r="T7" s="36" t="s">
        <v>85</v>
      </c>
      <c r="U7" s="36" t="s">
        <v>85</v>
      </c>
      <c r="V7" s="36" t="s">
        <v>85</v>
      </c>
      <c r="W7" s="36" t="s">
        <v>85</v>
      </c>
      <c r="X7" s="36" t="s">
        <v>85</v>
      </c>
      <c r="Y7" s="36" t="s">
        <v>85</v>
      </c>
      <c r="Z7" s="36" t="s">
        <v>85</v>
      </c>
      <c r="AA7" s="36">
        <v>1</v>
      </c>
      <c r="AB7" s="36" t="s">
        <v>85</v>
      </c>
    </row>
    <row r="8" spans="1:28" ht="15.75" thickBot="1" x14ac:dyDescent="0.3">
      <c r="A8" s="57"/>
      <c r="B8" s="57">
        <v>84033</v>
      </c>
      <c r="C8" s="49" t="s">
        <v>110</v>
      </c>
      <c r="D8" s="41">
        <v>5339</v>
      </c>
      <c r="E8" s="37">
        <v>3913</v>
      </c>
      <c r="F8" s="37">
        <v>794</v>
      </c>
      <c r="G8" s="37">
        <v>517</v>
      </c>
      <c r="H8" s="37">
        <v>2</v>
      </c>
      <c r="I8" s="37">
        <v>63</v>
      </c>
      <c r="J8" s="37">
        <f t="shared" si="0"/>
        <v>50</v>
      </c>
      <c r="K8" s="37">
        <v>831</v>
      </c>
      <c r="L8" s="37">
        <v>121</v>
      </c>
      <c r="M8" s="37">
        <v>131</v>
      </c>
      <c r="N8" s="37">
        <v>1</v>
      </c>
      <c r="O8" s="37">
        <v>0</v>
      </c>
      <c r="P8" s="37">
        <v>7</v>
      </c>
      <c r="Q8" s="54">
        <v>1076</v>
      </c>
      <c r="R8" s="53">
        <v>17372</v>
      </c>
      <c r="S8" s="36" t="s">
        <v>85</v>
      </c>
      <c r="T8" s="36" t="s">
        <v>85</v>
      </c>
      <c r="U8" s="36" t="s">
        <v>85</v>
      </c>
      <c r="V8" s="36" t="s">
        <v>85</v>
      </c>
      <c r="W8" s="36" t="s">
        <v>85</v>
      </c>
      <c r="X8" s="36" t="s">
        <v>85</v>
      </c>
      <c r="Y8" s="36" t="s">
        <v>85</v>
      </c>
      <c r="Z8" s="36" t="s">
        <v>85</v>
      </c>
      <c r="AA8" s="36">
        <v>1</v>
      </c>
      <c r="AB8" s="36" t="s">
        <v>85</v>
      </c>
    </row>
    <row r="9" spans="1:28" ht="15.75" thickBot="1" x14ac:dyDescent="0.3">
      <c r="A9" s="57"/>
      <c r="B9" s="57">
        <v>84035</v>
      </c>
      <c r="C9" s="49" t="s">
        <v>111</v>
      </c>
      <c r="D9" s="41">
        <v>3443</v>
      </c>
      <c r="E9" s="37">
        <v>2231</v>
      </c>
      <c r="F9" s="37">
        <v>589</v>
      </c>
      <c r="G9" s="37">
        <v>290</v>
      </c>
      <c r="H9" s="37">
        <v>1</v>
      </c>
      <c r="I9" s="37">
        <v>0</v>
      </c>
      <c r="J9" s="37">
        <f t="shared" si="0"/>
        <v>332</v>
      </c>
      <c r="K9" s="37">
        <v>321</v>
      </c>
      <c r="L9" s="37">
        <v>123</v>
      </c>
      <c r="M9" s="37">
        <v>64</v>
      </c>
      <c r="N9" s="37">
        <v>0</v>
      </c>
      <c r="O9" s="37">
        <v>0</v>
      </c>
      <c r="P9" s="37">
        <v>31</v>
      </c>
      <c r="Q9" s="54">
        <v>162</v>
      </c>
      <c r="R9" s="53">
        <v>14058</v>
      </c>
      <c r="S9" s="36" t="s">
        <v>85</v>
      </c>
      <c r="T9" s="36" t="s">
        <v>85</v>
      </c>
      <c r="U9" s="36" t="s">
        <v>85</v>
      </c>
      <c r="V9" s="36" t="s">
        <v>85</v>
      </c>
      <c r="W9" s="36" t="s">
        <v>85</v>
      </c>
      <c r="X9" s="36" t="s">
        <v>85</v>
      </c>
      <c r="Y9" s="36" t="s">
        <v>85</v>
      </c>
      <c r="Z9" s="36" t="s">
        <v>85</v>
      </c>
      <c r="AA9" s="36">
        <v>1</v>
      </c>
      <c r="AB9" s="36" t="s">
        <v>85</v>
      </c>
    </row>
    <row r="10" spans="1:28" ht="15.75" thickBot="1" x14ac:dyDescent="0.3">
      <c r="A10" s="57"/>
      <c r="B10" s="57">
        <v>84043</v>
      </c>
      <c r="C10" s="49" t="s">
        <v>112</v>
      </c>
      <c r="D10" s="41">
        <v>5344</v>
      </c>
      <c r="E10" s="37">
        <v>3704</v>
      </c>
      <c r="F10" s="37">
        <v>976</v>
      </c>
      <c r="G10" s="37">
        <v>535</v>
      </c>
      <c r="H10" s="37">
        <v>18</v>
      </c>
      <c r="I10" s="37">
        <v>11</v>
      </c>
      <c r="J10" s="37">
        <f t="shared" si="0"/>
        <v>100</v>
      </c>
      <c r="K10" s="37">
        <v>746</v>
      </c>
      <c r="L10" s="37">
        <v>222</v>
      </c>
      <c r="M10" s="37">
        <v>235</v>
      </c>
      <c r="N10" s="37">
        <v>2</v>
      </c>
      <c r="O10" s="37">
        <v>0</v>
      </c>
      <c r="P10" s="37">
        <v>56</v>
      </c>
      <c r="Q10" s="54">
        <v>169</v>
      </c>
      <c r="R10" s="53">
        <v>11446</v>
      </c>
      <c r="S10" s="36" t="s">
        <v>85</v>
      </c>
      <c r="T10" s="36" t="s">
        <v>85</v>
      </c>
      <c r="U10" s="36" t="s">
        <v>85</v>
      </c>
      <c r="V10" s="36" t="s">
        <v>85</v>
      </c>
      <c r="W10" s="36" t="s">
        <v>85</v>
      </c>
      <c r="X10" s="36" t="s">
        <v>85</v>
      </c>
      <c r="Y10" s="36" t="s">
        <v>85</v>
      </c>
      <c r="Z10" s="36" t="s">
        <v>85</v>
      </c>
      <c r="AA10" s="36">
        <v>1</v>
      </c>
      <c r="AB10" s="36" t="s">
        <v>85</v>
      </c>
    </row>
    <row r="11" spans="1:28" ht="15.75" thickBot="1" x14ac:dyDescent="0.3">
      <c r="A11" s="57"/>
      <c r="B11" s="57">
        <v>84050</v>
      </c>
      <c r="C11" s="49" t="s">
        <v>113</v>
      </c>
      <c r="D11" s="41">
        <v>3972</v>
      </c>
      <c r="E11" s="37">
        <v>2482</v>
      </c>
      <c r="F11" s="37">
        <v>1026</v>
      </c>
      <c r="G11" s="37">
        <v>360</v>
      </c>
      <c r="H11" s="37">
        <v>15</v>
      </c>
      <c r="I11" s="37">
        <v>15</v>
      </c>
      <c r="J11" s="37">
        <f t="shared" si="0"/>
        <v>74</v>
      </c>
      <c r="K11" s="37">
        <v>497</v>
      </c>
      <c r="L11" s="37">
        <v>171</v>
      </c>
      <c r="M11" s="37">
        <v>109</v>
      </c>
      <c r="N11" s="37">
        <v>4</v>
      </c>
      <c r="O11" s="37">
        <v>0</v>
      </c>
      <c r="P11" s="37">
        <v>14</v>
      </c>
      <c r="Q11" s="54">
        <v>8</v>
      </c>
      <c r="R11" s="53">
        <v>11125</v>
      </c>
      <c r="S11" s="36" t="s">
        <v>85</v>
      </c>
      <c r="T11" s="36" t="s">
        <v>85</v>
      </c>
      <c r="U11" s="36" t="s">
        <v>85</v>
      </c>
      <c r="V11" s="36" t="s">
        <v>85</v>
      </c>
      <c r="W11" s="36" t="s">
        <v>85</v>
      </c>
      <c r="X11" s="36" t="s">
        <v>85</v>
      </c>
      <c r="Y11" s="36" t="s">
        <v>85</v>
      </c>
      <c r="Z11" s="36" t="s">
        <v>85</v>
      </c>
      <c r="AA11" s="36">
        <v>1</v>
      </c>
      <c r="AB11" s="36" t="s">
        <v>85</v>
      </c>
    </row>
    <row r="12" spans="1:28" ht="15.75" thickBot="1" x14ac:dyDescent="0.3">
      <c r="A12" s="57"/>
      <c r="B12" s="57">
        <v>84059</v>
      </c>
      <c r="C12" s="49" t="s">
        <v>114</v>
      </c>
      <c r="D12" s="41">
        <v>2143</v>
      </c>
      <c r="E12" s="37">
        <v>1680</v>
      </c>
      <c r="F12" s="37">
        <v>351</v>
      </c>
      <c r="G12" s="37">
        <v>67</v>
      </c>
      <c r="H12" s="37">
        <v>1</v>
      </c>
      <c r="I12" s="37">
        <v>0</v>
      </c>
      <c r="J12" s="37">
        <f t="shared" si="0"/>
        <v>44</v>
      </c>
      <c r="K12" s="37">
        <v>124</v>
      </c>
      <c r="L12" s="37">
        <v>9</v>
      </c>
      <c r="M12" s="37">
        <v>12</v>
      </c>
      <c r="N12" s="37">
        <v>0</v>
      </c>
      <c r="O12" s="37">
        <v>0</v>
      </c>
      <c r="P12" s="37">
        <v>2</v>
      </c>
      <c r="Q12" s="54">
        <v>125</v>
      </c>
      <c r="R12" s="53">
        <v>11199</v>
      </c>
      <c r="S12" s="36" t="s">
        <v>85</v>
      </c>
      <c r="T12" s="36" t="s">
        <v>85</v>
      </c>
      <c r="U12" s="36" t="s">
        <v>85</v>
      </c>
      <c r="V12" s="36" t="s">
        <v>85</v>
      </c>
      <c r="W12" s="36" t="s">
        <v>85</v>
      </c>
      <c r="X12" s="36" t="s">
        <v>85</v>
      </c>
      <c r="Y12" s="36" t="s">
        <v>85</v>
      </c>
      <c r="Z12" s="36" t="s">
        <v>85</v>
      </c>
      <c r="AA12" s="36">
        <v>1</v>
      </c>
      <c r="AB12" s="36" t="s">
        <v>85</v>
      </c>
    </row>
    <row r="13" spans="1:28" ht="15.75" thickBot="1" x14ac:dyDescent="0.3">
      <c r="A13" s="57"/>
      <c r="B13" s="57">
        <v>84068</v>
      </c>
      <c r="C13" s="49" t="s">
        <v>115</v>
      </c>
      <c r="D13" s="41">
        <v>1561</v>
      </c>
      <c r="E13" s="37">
        <v>978</v>
      </c>
      <c r="F13" s="37">
        <v>274</v>
      </c>
      <c r="G13" s="37">
        <v>244</v>
      </c>
      <c r="H13" s="37">
        <v>0</v>
      </c>
      <c r="I13" s="37">
        <v>30</v>
      </c>
      <c r="J13" s="37">
        <f t="shared" si="0"/>
        <v>35</v>
      </c>
      <c r="K13" s="37">
        <v>352</v>
      </c>
      <c r="L13" s="37">
        <v>45</v>
      </c>
      <c r="M13" s="37">
        <v>39</v>
      </c>
      <c r="N13" s="37">
        <v>0</v>
      </c>
      <c r="O13" s="37">
        <v>0</v>
      </c>
      <c r="P13" s="37">
        <v>8</v>
      </c>
      <c r="Q13" s="54">
        <v>131</v>
      </c>
      <c r="R13" s="53">
        <v>5695</v>
      </c>
      <c r="S13" s="36" t="s">
        <v>85</v>
      </c>
      <c r="T13" s="36" t="s">
        <v>85</v>
      </c>
      <c r="U13" s="36" t="s">
        <v>85</v>
      </c>
      <c r="V13" s="36" t="s">
        <v>85</v>
      </c>
      <c r="W13" s="36" t="s">
        <v>85</v>
      </c>
      <c r="X13" s="36" t="s">
        <v>85</v>
      </c>
      <c r="Y13" s="36">
        <v>0.91</v>
      </c>
      <c r="Z13" s="36" t="s">
        <v>85</v>
      </c>
      <c r="AA13" s="36">
        <v>0.09</v>
      </c>
      <c r="AB13" s="36" t="s">
        <v>85</v>
      </c>
    </row>
    <row r="14" spans="1:28" ht="15.75" thickBot="1" x14ac:dyDescent="0.3">
      <c r="A14" s="57"/>
      <c r="B14" s="57">
        <v>84075</v>
      </c>
      <c r="C14" s="49" t="s">
        <v>116</v>
      </c>
      <c r="D14" s="41">
        <v>1844</v>
      </c>
      <c r="E14" s="37">
        <v>1314</v>
      </c>
      <c r="F14" s="37">
        <v>342</v>
      </c>
      <c r="G14" s="37">
        <v>145</v>
      </c>
      <c r="H14" s="37">
        <v>0</v>
      </c>
      <c r="I14" s="37">
        <v>3</v>
      </c>
      <c r="J14" s="37">
        <f t="shared" si="0"/>
        <v>40</v>
      </c>
      <c r="K14" s="37">
        <v>53</v>
      </c>
      <c r="L14" s="37">
        <v>6</v>
      </c>
      <c r="M14" s="37">
        <v>3</v>
      </c>
      <c r="N14" s="37">
        <v>0</v>
      </c>
      <c r="O14" s="37">
        <v>0</v>
      </c>
      <c r="P14" s="37">
        <v>0</v>
      </c>
      <c r="Q14" s="54">
        <v>467</v>
      </c>
      <c r="R14" s="53">
        <v>6786</v>
      </c>
      <c r="S14" s="36" t="s">
        <v>85</v>
      </c>
      <c r="T14" s="36" t="s">
        <v>85</v>
      </c>
      <c r="U14" s="36" t="s">
        <v>85</v>
      </c>
      <c r="V14" s="36" t="s">
        <v>85</v>
      </c>
      <c r="W14" s="36" t="s">
        <v>85</v>
      </c>
      <c r="X14" s="36" t="s">
        <v>85</v>
      </c>
      <c r="Y14" s="36">
        <v>1</v>
      </c>
      <c r="Z14" s="36" t="s">
        <v>85</v>
      </c>
      <c r="AA14" s="36" t="s">
        <v>85</v>
      </c>
      <c r="AB14" s="36" t="s">
        <v>85</v>
      </c>
    </row>
    <row r="15" spans="1:28" ht="15.75" thickBot="1" x14ac:dyDescent="0.3">
      <c r="A15" s="57"/>
      <c r="B15" s="57">
        <v>84077</v>
      </c>
      <c r="C15" s="49" t="s">
        <v>117</v>
      </c>
      <c r="D15" s="41">
        <v>7725</v>
      </c>
      <c r="E15" s="37">
        <v>5312</v>
      </c>
      <c r="F15" s="37">
        <v>1553</v>
      </c>
      <c r="G15" s="37">
        <v>739</v>
      </c>
      <c r="H15" s="37">
        <v>7</v>
      </c>
      <c r="I15" s="37">
        <v>0</v>
      </c>
      <c r="J15" s="37">
        <f t="shared" si="0"/>
        <v>114</v>
      </c>
      <c r="K15" s="37">
        <v>976</v>
      </c>
      <c r="L15" s="37">
        <v>469</v>
      </c>
      <c r="M15" s="37">
        <v>359</v>
      </c>
      <c r="N15" s="37">
        <v>4</v>
      </c>
      <c r="O15" s="37">
        <v>0</v>
      </c>
      <c r="P15" s="37">
        <v>82</v>
      </c>
      <c r="Q15" s="54">
        <v>640</v>
      </c>
      <c r="R15" s="53">
        <v>17921</v>
      </c>
      <c r="S15" s="36" t="s">
        <v>85</v>
      </c>
      <c r="T15" s="36" t="s">
        <v>85</v>
      </c>
      <c r="U15" s="36" t="s">
        <v>85</v>
      </c>
      <c r="V15" s="36" t="s">
        <v>85</v>
      </c>
      <c r="W15" s="36" t="s">
        <v>85</v>
      </c>
      <c r="X15" s="36" t="s">
        <v>85</v>
      </c>
      <c r="Y15" s="36" t="s">
        <v>85</v>
      </c>
      <c r="Z15" s="36" t="s">
        <v>85</v>
      </c>
      <c r="AA15" s="36">
        <v>1</v>
      </c>
      <c r="AB15" s="36" t="s">
        <v>85</v>
      </c>
    </row>
    <row r="16" spans="1:28" x14ac:dyDescent="0.25">
      <c r="A16" s="57"/>
      <c r="B16" s="57">
        <v>85007</v>
      </c>
      <c r="C16" s="49" t="s">
        <v>118</v>
      </c>
      <c r="D16" s="41">
        <v>3282</v>
      </c>
      <c r="E16" s="37">
        <v>2781</v>
      </c>
      <c r="F16" s="37">
        <v>360</v>
      </c>
      <c r="G16" s="37">
        <v>109</v>
      </c>
      <c r="H16" s="37">
        <v>11</v>
      </c>
      <c r="I16" s="37">
        <v>0</v>
      </c>
      <c r="J16" s="37">
        <f t="shared" si="0"/>
        <v>21</v>
      </c>
      <c r="K16" s="37">
        <v>1203</v>
      </c>
      <c r="L16" s="37">
        <v>79</v>
      </c>
      <c r="M16" s="37">
        <v>67</v>
      </c>
      <c r="N16" s="37">
        <v>0</v>
      </c>
      <c r="O16" s="37">
        <v>0</v>
      </c>
      <c r="P16" s="37">
        <v>8</v>
      </c>
      <c r="Q16" s="54">
        <v>927</v>
      </c>
      <c r="R16" s="53">
        <v>11406</v>
      </c>
      <c r="S16" s="36" t="s">
        <v>85</v>
      </c>
      <c r="T16" s="36" t="s">
        <v>85</v>
      </c>
      <c r="U16" s="36" t="s">
        <v>85</v>
      </c>
      <c r="V16" s="36" t="s">
        <v>85</v>
      </c>
      <c r="W16" s="36" t="s">
        <v>85</v>
      </c>
      <c r="X16" s="36" t="s">
        <v>85</v>
      </c>
      <c r="Y16" s="36" t="s">
        <v>85</v>
      </c>
      <c r="Z16" s="36" t="s">
        <v>85</v>
      </c>
      <c r="AA16" s="36">
        <v>0.25</v>
      </c>
      <c r="AB16" s="36">
        <v>0.75</v>
      </c>
    </row>
  </sheetData>
  <autoFilter ref="B3:C3" xr:uid="{9566EF4B-79CB-4943-B0E1-D499F39BFA3C}"/>
  <mergeCells count="3">
    <mergeCell ref="D2:D3"/>
    <mergeCell ref="Q2:Q3"/>
    <mergeCell ref="R2:R3"/>
  </mergeCells>
  <conditionalFormatting sqref="D4:AB16">
    <cfRule type="expression" dxfId="4" priority="1">
      <formula>ISTEXT(D4)</formula>
    </cfRule>
  </conditionalFormatting>
  <hyperlinks>
    <hyperlink ref="A2" location="INDEX!A1" display="INDEX!A1" xr:uid="{CF8BC85E-6E90-4AC5-A8A0-E1ED767B0211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6056-9605-493A-8198-8E093B495F57}">
  <sheetPr codeName="Feuil13"/>
  <dimension ref="A1:AC12"/>
  <sheetViews>
    <sheetView showGridLines="0" zoomScaleNormal="100" workbookViewId="0">
      <pane xSplit="3" ySplit="3" topLeftCell="D4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6" customFormat="1" ht="11.25" hidden="1" x14ac:dyDescent="0.25">
      <c r="A1" s="44"/>
      <c r="B1" s="44"/>
      <c r="C1" s="45">
        <v>2</v>
      </c>
      <c r="D1" s="45">
        <v>4</v>
      </c>
      <c r="E1" s="45">
        <v>5</v>
      </c>
      <c r="F1" s="45">
        <v>36</v>
      </c>
      <c r="G1" s="45">
        <v>37</v>
      </c>
      <c r="H1" s="45">
        <v>22</v>
      </c>
      <c r="I1" s="45">
        <v>23</v>
      </c>
      <c r="J1" s="45">
        <v>24</v>
      </c>
      <c r="K1" s="45">
        <v>25</v>
      </c>
      <c r="L1" s="45">
        <v>15</v>
      </c>
      <c r="M1" s="45">
        <v>16</v>
      </c>
      <c r="N1" s="45">
        <v>26</v>
      </c>
      <c r="O1" s="45">
        <v>27</v>
      </c>
      <c r="P1" s="45">
        <v>31</v>
      </c>
      <c r="Q1" s="45">
        <v>32</v>
      </c>
      <c r="R1" s="45">
        <v>41</v>
      </c>
      <c r="S1" s="45">
        <v>42</v>
      </c>
      <c r="T1" s="45">
        <v>43</v>
      </c>
      <c r="U1" s="45">
        <v>45</v>
      </c>
      <c r="V1" s="45">
        <v>6</v>
      </c>
      <c r="W1" s="45">
        <v>7</v>
      </c>
      <c r="X1" s="45">
        <v>8</v>
      </c>
      <c r="Y1" s="45">
        <v>9</v>
      </c>
      <c r="Z1" s="45">
        <v>10</v>
      </c>
      <c r="AA1" s="45">
        <v>11</v>
      </c>
      <c r="AB1" s="45">
        <v>12</v>
      </c>
      <c r="AC1" s="45">
        <v>13</v>
      </c>
    </row>
    <row r="2" spans="1:29" s="8" customFormat="1" ht="37.5" customHeight="1" x14ac:dyDescent="0.25">
      <c r="A2" s="12" t="s">
        <v>62</v>
      </c>
      <c r="B2" s="21">
        <v>2022</v>
      </c>
      <c r="C2" s="19" t="s">
        <v>79</v>
      </c>
      <c r="D2" s="58" t="s">
        <v>71</v>
      </c>
      <c r="E2" s="58" t="s">
        <v>64</v>
      </c>
      <c r="F2" s="24">
        <v>2020</v>
      </c>
      <c r="G2" s="24">
        <v>2020</v>
      </c>
      <c r="H2" s="58" t="s">
        <v>15</v>
      </c>
      <c r="I2" s="58" t="s">
        <v>21</v>
      </c>
      <c r="J2" s="58" t="s">
        <v>16</v>
      </c>
      <c r="K2" s="58" t="s">
        <v>22</v>
      </c>
      <c r="L2" s="58" t="s">
        <v>65</v>
      </c>
      <c r="M2" s="58" t="s">
        <v>20</v>
      </c>
      <c r="N2" s="58" t="s">
        <v>17</v>
      </c>
      <c r="O2" s="58" t="s">
        <v>23</v>
      </c>
      <c r="P2" s="58" t="s">
        <v>67</v>
      </c>
      <c r="Q2" s="58" t="s">
        <v>66</v>
      </c>
      <c r="R2" s="43" t="s">
        <v>69</v>
      </c>
      <c r="S2" s="43"/>
      <c r="T2" s="43"/>
      <c r="U2" s="23"/>
      <c r="V2" s="58" t="s">
        <v>70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58"/>
      <c r="E3" s="58"/>
      <c r="F3" s="42" t="s">
        <v>14</v>
      </c>
      <c r="G3" s="55" t="s">
        <v>81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42" t="s">
        <v>18</v>
      </c>
      <c r="S3" s="42" t="s">
        <v>19</v>
      </c>
      <c r="T3" s="42" t="s">
        <v>68</v>
      </c>
      <c r="U3" s="42" t="s">
        <v>6</v>
      </c>
      <c r="V3" s="58"/>
      <c r="W3" s="42" t="s">
        <v>2</v>
      </c>
      <c r="X3" s="42" t="s">
        <v>72</v>
      </c>
      <c r="Y3" s="42" t="s">
        <v>3</v>
      </c>
      <c r="Z3" s="42" t="s">
        <v>4</v>
      </c>
      <c r="AA3" s="42" t="s">
        <v>7</v>
      </c>
      <c r="AB3" s="42" t="s">
        <v>5</v>
      </c>
      <c r="AC3" s="42" t="s">
        <v>6</v>
      </c>
    </row>
    <row r="4" spans="1:29" x14ac:dyDescent="0.25">
      <c r="A4" s="16"/>
      <c r="B4" s="16">
        <v>85009</v>
      </c>
      <c r="C4" s="48" t="s">
        <v>119</v>
      </c>
      <c r="D4" s="47">
        <v>54</v>
      </c>
      <c r="E4" s="37">
        <v>3188</v>
      </c>
      <c r="F4" s="37">
        <v>94</v>
      </c>
      <c r="G4" s="39">
        <v>53.87</v>
      </c>
      <c r="H4" s="37">
        <v>370</v>
      </c>
      <c r="I4" s="37">
        <v>8</v>
      </c>
      <c r="J4" s="37">
        <v>1610</v>
      </c>
      <c r="K4" s="37">
        <v>35</v>
      </c>
      <c r="L4" s="37">
        <v>4870</v>
      </c>
      <c r="M4" s="37">
        <v>38</v>
      </c>
      <c r="N4" s="37">
        <v>0</v>
      </c>
      <c r="O4" s="37">
        <v>0</v>
      </c>
      <c r="P4" s="37" t="s">
        <v>85</v>
      </c>
      <c r="Q4" s="37" t="s">
        <v>86</v>
      </c>
      <c r="R4" s="37">
        <v>3407</v>
      </c>
      <c r="S4" s="37">
        <v>0</v>
      </c>
      <c r="T4" s="37" t="s">
        <v>85</v>
      </c>
      <c r="U4" s="37">
        <v>220</v>
      </c>
      <c r="V4" s="37">
        <v>42</v>
      </c>
      <c r="W4" s="36">
        <v>0.02</v>
      </c>
      <c r="X4" s="36">
        <v>0.02</v>
      </c>
      <c r="Y4" s="36">
        <v>0.02</v>
      </c>
      <c r="Z4" s="36">
        <v>0.64</v>
      </c>
      <c r="AA4" s="36">
        <v>0.19</v>
      </c>
      <c r="AB4" s="36">
        <v>0</v>
      </c>
      <c r="AC4" s="36">
        <f t="shared" ref="AC4:AC12" si="0">IF(ISTEXT($V4),"-",MAX(0,1-SUM(W4:AB4)))</f>
        <v>0.1100000000000001</v>
      </c>
    </row>
    <row r="5" spans="1:29" x14ac:dyDescent="0.25">
      <c r="A5" s="16"/>
      <c r="B5" s="16">
        <v>85011</v>
      </c>
      <c r="C5" s="49" t="s">
        <v>120</v>
      </c>
      <c r="D5" s="47">
        <v>62</v>
      </c>
      <c r="E5" s="37">
        <v>3807</v>
      </c>
      <c r="F5" s="37">
        <v>92</v>
      </c>
      <c r="G5" s="39">
        <v>55.63</v>
      </c>
      <c r="H5" s="37">
        <v>320</v>
      </c>
      <c r="I5" s="37">
        <v>6</v>
      </c>
      <c r="J5" s="37">
        <v>2340</v>
      </c>
      <c r="K5" s="37">
        <v>37</v>
      </c>
      <c r="L5" s="37">
        <v>6850</v>
      </c>
      <c r="M5" s="37">
        <v>41</v>
      </c>
      <c r="N5" s="37" t="s">
        <v>85</v>
      </c>
      <c r="O5" s="37" t="s">
        <v>86</v>
      </c>
      <c r="P5" s="37" t="s">
        <v>85</v>
      </c>
      <c r="Q5" s="37" t="s">
        <v>86</v>
      </c>
      <c r="R5" s="37">
        <v>4715</v>
      </c>
      <c r="S5" s="37" t="s">
        <v>85</v>
      </c>
      <c r="T5" s="37" t="s">
        <v>85</v>
      </c>
      <c r="U5" s="37">
        <v>141</v>
      </c>
      <c r="V5" s="37">
        <v>52</v>
      </c>
      <c r="W5" s="36">
        <v>0.13</v>
      </c>
      <c r="X5" s="36">
        <v>0</v>
      </c>
      <c r="Y5" s="36">
        <v>0.06</v>
      </c>
      <c r="Z5" s="36">
        <v>0.65</v>
      </c>
      <c r="AA5" s="36">
        <v>0.08</v>
      </c>
      <c r="AB5" s="36">
        <v>0</v>
      </c>
      <c r="AC5" s="36">
        <f t="shared" si="0"/>
        <v>7.999999999999996E-2</v>
      </c>
    </row>
    <row r="6" spans="1:29" x14ac:dyDescent="0.25">
      <c r="A6" s="16"/>
      <c r="B6" s="16">
        <v>85024</v>
      </c>
      <c r="C6" s="49" t="s">
        <v>121</v>
      </c>
      <c r="D6" s="47">
        <v>31</v>
      </c>
      <c r="E6" s="37">
        <v>2177</v>
      </c>
      <c r="F6" s="37">
        <v>51</v>
      </c>
      <c r="G6" s="39">
        <v>51.69</v>
      </c>
      <c r="H6" s="37">
        <v>410</v>
      </c>
      <c r="I6" s="37">
        <v>5</v>
      </c>
      <c r="J6" s="37">
        <v>1110</v>
      </c>
      <c r="K6" s="37">
        <v>19</v>
      </c>
      <c r="L6" s="37">
        <v>3680</v>
      </c>
      <c r="M6" s="37">
        <v>22</v>
      </c>
      <c r="N6" s="37" t="s">
        <v>85</v>
      </c>
      <c r="O6" s="37" t="s">
        <v>86</v>
      </c>
      <c r="P6" s="37" t="s">
        <v>85</v>
      </c>
      <c r="Q6" s="37" t="s">
        <v>86</v>
      </c>
      <c r="R6" s="37">
        <v>2601</v>
      </c>
      <c r="S6" s="37" t="s">
        <v>85</v>
      </c>
      <c r="T6" s="37" t="s">
        <v>85</v>
      </c>
      <c r="U6" s="37">
        <v>118</v>
      </c>
      <c r="V6" s="37">
        <v>23</v>
      </c>
      <c r="W6" s="36">
        <v>0.09</v>
      </c>
      <c r="X6" s="36">
        <v>0</v>
      </c>
      <c r="Y6" s="36">
        <v>0.09</v>
      </c>
      <c r="Z6" s="36">
        <v>0.65</v>
      </c>
      <c r="AA6" s="36">
        <v>0.13</v>
      </c>
      <c r="AB6" s="36">
        <v>0</v>
      </c>
      <c r="AC6" s="36">
        <f t="shared" si="0"/>
        <v>3.9999999999999925E-2</v>
      </c>
    </row>
    <row r="7" spans="1:29" x14ac:dyDescent="0.25">
      <c r="A7" s="16"/>
      <c r="B7" s="16">
        <v>85026</v>
      </c>
      <c r="C7" s="49" t="s">
        <v>122</v>
      </c>
      <c r="D7" s="47">
        <v>12</v>
      </c>
      <c r="E7" s="37">
        <v>1055</v>
      </c>
      <c r="F7" s="37">
        <v>19</v>
      </c>
      <c r="G7" s="39">
        <v>57.38</v>
      </c>
      <c r="H7" s="37">
        <v>0</v>
      </c>
      <c r="I7" s="37">
        <v>0</v>
      </c>
      <c r="J7" s="37">
        <v>560</v>
      </c>
      <c r="K7" s="37">
        <v>10</v>
      </c>
      <c r="L7" s="37">
        <v>1640</v>
      </c>
      <c r="M7" s="37">
        <v>11</v>
      </c>
      <c r="N7" s="37">
        <v>0</v>
      </c>
      <c r="O7" s="37">
        <v>0</v>
      </c>
      <c r="P7" s="37" t="s">
        <v>85</v>
      </c>
      <c r="Q7" s="37" t="s">
        <v>86</v>
      </c>
      <c r="R7" s="37">
        <v>1093</v>
      </c>
      <c r="S7" s="37">
        <v>0</v>
      </c>
      <c r="T7" s="37" t="s">
        <v>85</v>
      </c>
      <c r="U7" s="37">
        <v>111</v>
      </c>
      <c r="V7" s="37">
        <v>12</v>
      </c>
      <c r="W7" s="36">
        <v>0</v>
      </c>
      <c r="X7" s="36">
        <v>0</v>
      </c>
      <c r="Y7" s="36">
        <v>0.08</v>
      </c>
      <c r="Z7" s="36">
        <v>0.83</v>
      </c>
      <c r="AA7" s="36">
        <v>0</v>
      </c>
      <c r="AB7" s="36">
        <v>0</v>
      </c>
      <c r="AC7" s="36">
        <f t="shared" si="0"/>
        <v>9.000000000000008E-2</v>
      </c>
    </row>
    <row r="8" spans="1:29" x14ac:dyDescent="0.25">
      <c r="A8" s="16"/>
      <c r="B8" s="16">
        <v>85034</v>
      </c>
      <c r="C8" s="49" t="s">
        <v>123</v>
      </c>
      <c r="D8" s="47">
        <v>15</v>
      </c>
      <c r="E8" s="37">
        <v>1167</v>
      </c>
      <c r="F8" s="37">
        <v>27</v>
      </c>
      <c r="G8" s="39">
        <v>47.47</v>
      </c>
      <c r="H8" s="37">
        <v>510</v>
      </c>
      <c r="I8" s="37">
        <v>4</v>
      </c>
      <c r="J8" s="37">
        <v>450</v>
      </c>
      <c r="K8" s="37">
        <v>8</v>
      </c>
      <c r="L8" s="37">
        <v>2170</v>
      </c>
      <c r="M8" s="37">
        <v>13</v>
      </c>
      <c r="N8" s="37" t="s">
        <v>85</v>
      </c>
      <c r="O8" s="37" t="s">
        <v>86</v>
      </c>
      <c r="P8" s="37" t="s">
        <v>85</v>
      </c>
      <c r="Q8" s="37" t="s">
        <v>86</v>
      </c>
      <c r="R8" s="37">
        <v>1591</v>
      </c>
      <c r="S8" s="37" t="s">
        <v>85</v>
      </c>
      <c r="T8" s="37" t="s">
        <v>85</v>
      </c>
      <c r="U8" s="37">
        <v>82</v>
      </c>
      <c r="V8" s="37">
        <v>12</v>
      </c>
      <c r="W8" s="36">
        <v>0</v>
      </c>
      <c r="X8" s="36">
        <v>0</v>
      </c>
      <c r="Y8" s="36">
        <v>0.33</v>
      </c>
      <c r="Z8" s="36">
        <v>0.42</v>
      </c>
      <c r="AA8" s="36">
        <v>0</v>
      </c>
      <c r="AB8" s="36">
        <v>0.08</v>
      </c>
      <c r="AC8" s="36">
        <f t="shared" si="0"/>
        <v>0.17000000000000004</v>
      </c>
    </row>
    <row r="9" spans="1:29" x14ac:dyDescent="0.25">
      <c r="A9" s="16"/>
      <c r="B9" s="16">
        <v>85039</v>
      </c>
      <c r="C9" s="49" t="s">
        <v>124</v>
      </c>
      <c r="D9" s="47">
        <v>38</v>
      </c>
      <c r="E9" s="37">
        <v>2708</v>
      </c>
      <c r="F9" s="37">
        <v>68</v>
      </c>
      <c r="G9" s="39">
        <v>55.26</v>
      </c>
      <c r="H9" s="37">
        <v>330</v>
      </c>
      <c r="I9" s="37">
        <v>6</v>
      </c>
      <c r="J9" s="37">
        <v>1560</v>
      </c>
      <c r="K9" s="37">
        <v>25</v>
      </c>
      <c r="L9" s="37">
        <v>4710</v>
      </c>
      <c r="M9" s="37">
        <v>27</v>
      </c>
      <c r="N9" s="37">
        <v>160</v>
      </c>
      <c r="O9" s="37">
        <v>4</v>
      </c>
      <c r="P9" s="37">
        <v>0</v>
      </c>
      <c r="Q9" s="37">
        <v>0</v>
      </c>
      <c r="R9" s="37">
        <v>3197</v>
      </c>
      <c r="S9" s="37">
        <v>44</v>
      </c>
      <c r="T9" s="37">
        <v>0</v>
      </c>
      <c r="U9" s="37">
        <v>38</v>
      </c>
      <c r="V9" s="37">
        <v>31</v>
      </c>
      <c r="W9" s="36">
        <v>0.06</v>
      </c>
      <c r="X9" s="36">
        <v>0.03</v>
      </c>
      <c r="Y9" s="36">
        <v>0.03</v>
      </c>
      <c r="Z9" s="36">
        <v>0.65</v>
      </c>
      <c r="AA9" s="36">
        <v>0.16</v>
      </c>
      <c r="AB9" s="36">
        <v>0</v>
      </c>
      <c r="AC9" s="36">
        <f t="shared" si="0"/>
        <v>6.9999999999999951E-2</v>
      </c>
    </row>
    <row r="10" spans="1:29" x14ac:dyDescent="0.25">
      <c r="A10" s="16"/>
      <c r="B10" s="16">
        <v>85045</v>
      </c>
      <c r="C10" s="49" t="s">
        <v>125</v>
      </c>
      <c r="D10" s="47">
        <v>41</v>
      </c>
      <c r="E10" s="37">
        <v>2994</v>
      </c>
      <c r="F10" s="37">
        <v>87</v>
      </c>
      <c r="G10" s="39">
        <v>54.86</v>
      </c>
      <c r="H10" s="37">
        <v>530</v>
      </c>
      <c r="I10" s="37">
        <v>9</v>
      </c>
      <c r="J10" s="37">
        <v>1210</v>
      </c>
      <c r="K10" s="37">
        <v>28</v>
      </c>
      <c r="L10" s="37">
        <v>4150</v>
      </c>
      <c r="M10" s="37">
        <v>30</v>
      </c>
      <c r="N10" s="37" t="s">
        <v>85</v>
      </c>
      <c r="O10" s="37" t="s">
        <v>86</v>
      </c>
      <c r="P10" s="37" t="s">
        <v>85</v>
      </c>
      <c r="Q10" s="37" t="s">
        <v>86</v>
      </c>
      <c r="R10" s="37">
        <v>2936</v>
      </c>
      <c r="S10" s="37" t="s">
        <v>85</v>
      </c>
      <c r="T10" s="37" t="s">
        <v>85</v>
      </c>
      <c r="U10" s="37">
        <v>952</v>
      </c>
      <c r="V10" s="37">
        <v>36</v>
      </c>
      <c r="W10" s="36">
        <v>0</v>
      </c>
      <c r="X10" s="36">
        <v>0.03</v>
      </c>
      <c r="Y10" s="36">
        <v>0.08</v>
      </c>
      <c r="Z10" s="36">
        <v>0.61</v>
      </c>
      <c r="AA10" s="36">
        <v>0.17</v>
      </c>
      <c r="AB10" s="36">
        <v>0</v>
      </c>
      <c r="AC10" s="36">
        <f t="shared" si="0"/>
        <v>0.10999999999999999</v>
      </c>
    </row>
    <row r="11" spans="1:29" x14ac:dyDescent="0.25">
      <c r="A11" s="16"/>
      <c r="B11" s="16">
        <v>85046</v>
      </c>
      <c r="C11" s="49" t="s">
        <v>126</v>
      </c>
      <c r="D11" s="47">
        <v>35</v>
      </c>
      <c r="E11" s="37">
        <v>2059</v>
      </c>
      <c r="F11" s="37">
        <v>57</v>
      </c>
      <c r="G11" s="39">
        <v>51.47</v>
      </c>
      <c r="H11" s="37">
        <v>630</v>
      </c>
      <c r="I11" s="37">
        <v>6</v>
      </c>
      <c r="J11" s="37">
        <v>1090</v>
      </c>
      <c r="K11" s="37">
        <v>18</v>
      </c>
      <c r="L11" s="37">
        <v>4240</v>
      </c>
      <c r="M11" s="37">
        <v>23</v>
      </c>
      <c r="N11" s="37">
        <v>0</v>
      </c>
      <c r="O11" s="37">
        <v>0</v>
      </c>
      <c r="P11" s="37">
        <v>0</v>
      </c>
      <c r="Q11" s="37">
        <v>0</v>
      </c>
      <c r="R11" s="37">
        <v>2993</v>
      </c>
      <c r="S11" s="37">
        <v>0</v>
      </c>
      <c r="T11" s="37">
        <v>0</v>
      </c>
      <c r="U11" s="37">
        <v>31</v>
      </c>
      <c r="V11" s="37">
        <v>28</v>
      </c>
      <c r="W11" s="36">
        <v>0.14000000000000001</v>
      </c>
      <c r="X11" s="36">
        <v>0.04</v>
      </c>
      <c r="Y11" s="36">
        <v>0.14000000000000001</v>
      </c>
      <c r="Z11" s="36">
        <v>0.54</v>
      </c>
      <c r="AA11" s="36">
        <v>0.14000000000000001</v>
      </c>
      <c r="AB11" s="36">
        <v>0</v>
      </c>
      <c r="AC11" s="36">
        <f t="shared" si="0"/>
        <v>0</v>
      </c>
    </row>
    <row r="12" spans="1:29" x14ac:dyDescent="0.25">
      <c r="A12" s="16"/>
      <c r="B12" s="16">
        <v>85047</v>
      </c>
      <c r="C12" s="49" t="s">
        <v>127</v>
      </c>
      <c r="D12" s="47">
        <v>25</v>
      </c>
      <c r="E12" s="37">
        <v>1841</v>
      </c>
      <c r="F12" s="37">
        <v>48</v>
      </c>
      <c r="G12" s="39">
        <v>50.91</v>
      </c>
      <c r="H12" s="37">
        <v>540</v>
      </c>
      <c r="I12" s="37">
        <v>8</v>
      </c>
      <c r="J12" s="37">
        <v>900</v>
      </c>
      <c r="K12" s="37">
        <v>15</v>
      </c>
      <c r="L12" s="37">
        <v>3350</v>
      </c>
      <c r="M12" s="37">
        <v>19</v>
      </c>
      <c r="N12" s="37" t="s">
        <v>85</v>
      </c>
      <c r="O12" s="37" t="s">
        <v>86</v>
      </c>
      <c r="P12" s="37">
        <v>0</v>
      </c>
      <c r="Q12" s="37">
        <v>0</v>
      </c>
      <c r="R12" s="37">
        <v>2366</v>
      </c>
      <c r="S12" s="37" t="s">
        <v>85</v>
      </c>
      <c r="T12" s="37">
        <v>0</v>
      </c>
      <c r="U12" s="37">
        <v>281</v>
      </c>
      <c r="V12" s="37">
        <v>20</v>
      </c>
      <c r="W12" s="36">
        <v>0.05</v>
      </c>
      <c r="X12" s="36">
        <v>0.05</v>
      </c>
      <c r="Y12" s="36">
        <v>0.2</v>
      </c>
      <c r="Z12" s="36">
        <v>0.4</v>
      </c>
      <c r="AA12" s="36">
        <v>0.2</v>
      </c>
      <c r="AB12" s="36">
        <v>0.05</v>
      </c>
      <c r="AC12" s="36">
        <f t="shared" si="0"/>
        <v>4.9999999999999822E-2</v>
      </c>
    </row>
  </sheetData>
  <autoFilter ref="B3:C3" xr:uid="{9566EF4B-79CB-4943-B0E1-D499F39BFA3C}"/>
  <mergeCells count="13">
    <mergeCell ref="V2:V3"/>
    <mergeCell ref="Q2:Q3"/>
    <mergeCell ref="D2:D3"/>
    <mergeCell ref="L2:L3"/>
    <mergeCell ref="M2:M3"/>
    <mergeCell ref="O2:O3"/>
    <mergeCell ref="P2:P3"/>
    <mergeCell ref="E2:E3"/>
    <mergeCell ref="H2:H3"/>
    <mergeCell ref="I2:I3"/>
    <mergeCell ref="J2:J3"/>
    <mergeCell ref="K2:K3"/>
    <mergeCell ref="N2:N3"/>
  </mergeCells>
  <conditionalFormatting sqref="D4:F12 H4:AC12">
    <cfRule type="expression" dxfId="3" priority="3">
      <formula>ISTEXT(D4)</formula>
    </cfRule>
  </conditionalFormatting>
  <conditionalFormatting sqref="G4:G12">
    <cfRule type="expression" dxfId="2" priority="1">
      <formula>ISTEXT(G4)</formula>
    </cfRule>
  </conditionalFormatting>
  <hyperlinks>
    <hyperlink ref="A2" location="INDEX!A1" display="INDEX!A1" xr:uid="{A27BC545-34E3-4F74-974C-CB1D570363CF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EF39D-64F0-40D0-BC48-176060F6249A}">
  <sheetPr codeName="Feuil14"/>
  <dimension ref="A1:AJ39"/>
  <sheetViews>
    <sheetView showGridLines="0" zoomScaleNormal="100" workbookViewId="0">
      <pane xSplit="4" ySplit="3" topLeftCell="E4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61</v>
      </c>
      <c r="B2" s="12"/>
      <c r="C2" s="19" t="s">
        <v>79</v>
      </c>
      <c r="D2" s="33" t="s">
        <v>24</v>
      </c>
      <c r="E2" s="59">
        <v>1990</v>
      </c>
      <c r="F2" s="59">
        <v>1991</v>
      </c>
      <c r="G2" s="59">
        <v>1992</v>
      </c>
      <c r="H2" s="59">
        <v>1993</v>
      </c>
      <c r="I2" s="59">
        <v>1994</v>
      </c>
      <c r="J2" s="59">
        <v>1995</v>
      </c>
      <c r="K2" s="59">
        <v>1996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  <c r="Q2" s="59">
        <v>2002</v>
      </c>
      <c r="R2" s="59">
        <v>2003</v>
      </c>
      <c r="S2" s="59">
        <v>2004</v>
      </c>
      <c r="T2" s="59">
        <v>2005</v>
      </c>
      <c r="U2" s="59">
        <v>2006</v>
      </c>
      <c r="V2" s="59">
        <v>2007</v>
      </c>
      <c r="W2" s="59">
        <v>2008</v>
      </c>
      <c r="X2" s="59">
        <v>2009</v>
      </c>
      <c r="Y2" s="59">
        <v>2010</v>
      </c>
      <c r="Z2" s="59">
        <v>2011</v>
      </c>
      <c r="AA2" s="59">
        <v>2012</v>
      </c>
      <c r="AB2" s="59">
        <v>2013</v>
      </c>
      <c r="AC2" s="59">
        <v>2014</v>
      </c>
      <c r="AD2" s="59">
        <v>2015</v>
      </c>
      <c r="AE2" s="59">
        <v>2016</v>
      </c>
      <c r="AF2" s="59">
        <v>2017</v>
      </c>
      <c r="AG2" s="59">
        <v>2018</v>
      </c>
      <c r="AH2" s="59">
        <v>2019</v>
      </c>
      <c r="AI2" s="59">
        <v>2020</v>
      </c>
      <c r="AJ2" s="61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</row>
    <row r="4" spans="1:36" x14ac:dyDescent="0.25">
      <c r="A4" s="15"/>
      <c r="B4" s="15">
        <v>85009</v>
      </c>
      <c r="C4" s="22" t="s">
        <v>119</v>
      </c>
      <c r="D4" s="48" t="s">
        <v>12</v>
      </c>
      <c r="E4" s="47">
        <v>98</v>
      </c>
      <c r="F4" s="37">
        <v>95</v>
      </c>
      <c r="G4" s="37">
        <v>89</v>
      </c>
      <c r="H4" s="37">
        <v>93</v>
      </c>
      <c r="I4" s="37">
        <v>89</v>
      </c>
      <c r="J4" s="37">
        <v>90</v>
      </c>
      <c r="K4" s="37">
        <v>85</v>
      </c>
      <c r="L4" s="37">
        <v>84</v>
      </c>
      <c r="M4" s="37">
        <v>81</v>
      </c>
      <c r="N4" s="37">
        <v>81</v>
      </c>
      <c r="O4" s="37">
        <v>80</v>
      </c>
      <c r="P4" s="37">
        <v>70</v>
      </c>
      <c r="Q4" s="37">
        <v>60</v>
      </c>
      <c r="R4" s="37">
        <v>61</v>
      </c>
      <c r="S4" s="37">
        <v>63</v>
      </c>
      <c r="T4" s="37">
        <v>61</v>
      </c>
      <c r="U4" s="37">
        <v>57</v>
      </c>
      <c r="V4" s="37">
        <v>53</v>
      </c>
      <c r="W4" s="37">
        <v>51</v>
      </c>
      <c r="X4" s="37">
        <v>51</v>
      </c>
      <c r="Y4" s="37">
        <v>48</v>
      </c>
      <c r="Z4" s="37">
        <v>51</v>
      </c>
      <c r="AA4" s="37">
        <v>48</v>
      </c>
      <c r="AB4" s="37">
        <v>48</v>
      </c>
      <c r="AC4" s="37">
        <v>48</v>
      </c>
      <c r="AD4" s="37">
        <v>48</v>
      </c>
      <c r="AE4" s="37">
        <v>48</v>
      </c>
      <c r="AF4" s="37">
        <v>52</v>
      </c>
      <c r="AG4" s="37">
        <v>55</v>
      </c>
      <c r="AH4" s="37">
        <v>56</v>
      </c>
      <c r="AI4" s="37">
        <v>55</v>
      </c>
      <c r="AJ4" s="37">
        <v>53</v>
      </c>
    </row>
    <row r="5" spans="1:36" ht="30" x14ac:dyDescent="0.25">
      <c r="A5" s="16"/>
      <c r="B5" s="16">
        <f>B4</f>
        <v>85009</v>
      </c>
      <c r="C5" s="38" t="s">
        <v>119</v>
      </c>
      <c r="D5" s="49" t="s">
        <v>29</v>
      </c>
      <c r="E5" s="50">
        <v>25.5</v>
      </c>
      <c r="F5" s="39">
        <v>26.2</v>
      </c>
      <c r="G5" s="39">
        <v>26.9</v>
      </c>
      <c r="H5" s="39">
        <v>26.1</v>
      </c>
      <c r="I5" s="39">
        <v>27.9</v>
      </c>
      <c r="J5" s="39">
        <v>28</v>
      </c>
      <c r="K5" s="39">
        <v>29.6</v>
      </c>
      <c r="L5" s="39">
        <v>30.7</v>
      </c>
      <c r="M5" s="39">
        <v>32</v>
      </c>
      <c r="N5" s="39">
        <v>33.299999999999997</v>
      </c>
      <c r="O5" s="39">
        <v>34.1</v>
      </c>
      <c r="P5" s="39">
        <v>38.9</v>
      </c>
      <c r="Q5" s="39">
        <v>44</v>
      </c>
      <c r="R5" s="39">
        <v>45.4</v>
      </c>
      <c r="S5" s="39">
        <v>45.3</v>
      </c>
      <c r="T5" s="39">
        <v>46.3</v>
      </c>
      <c r="U5" s="39">
        <v>48.4</v>
      </c>
      <c r="V5" s="39">
        <v>49.8</v>
      </c>
      <c r="W5" s="39">
        <v>53.3</v>
      </c>
      <c r="X5" s="39">
        <v>54</v>
      </c>
      <c r="Y5" s="39">
        <v>57.6</v>
      </c>
      <c r="Z5" s="39">
        <v>56.5</v>
      </c>
      <c r="AA5" s="39">
        <v>61.1</v>
      </c>
      <c r="AB5" s="39">
        <v>61.3</v>
      </c>
      <c r="AC5" s="39">
        <v>61.1</v>
      </c>
      <c r="AD5" s="39">
        <v>60.1</v>
      </c>
      <c r="AE5" s="39">
        <v>61.7</v>
      </c>
      <c r="AF5" s="39">
        <v>59.5</v>
      </c>
      <c r="AG5" s="39">
        <v>57.9</v>
      </c>
      <c r="AH5" s="39">
        <v>59.9</v>
      </c>
      <c r="AI5" s="39">
        <v>60.3</v>
      </c>
      <c r="AJ5" s="39">
        <v>60.1</v>
      </c>
    </row>
    <row r="6" spans="1:36" x14ac:dyDescent="0.25">
      <c r="A6" s="16"/>
      <c r="B6" s="16">
        <f>B4</f>
        <v>85009</v>
      </c>
      <c r="C6" s="38" t="s">
        <v>119</v>
      </c>
      <c r="D6" s="49" t="s">
        <v>27</v>
      </c>
      <c r="E6" s="50">
        <v>30.9</v>
      </c>
      <c r="F6" s="39">
        <v>34.700000000000003</v>
      </c>
      <c r="G6" s="39">
        <v>35.299999999999997</v>
      </c>
      <c r="H6" s="39">
        <v>33.5</v>
      </c>
      <c r="I6" s="39">
        <v>32.9</v>
      </c>
      <c r="J6" s="39">
        <v>34.1</v>
      </c>
      <c r="K6" s="39">
        <v>37.6</v>
      </c>
      <c r="L6" s="39">
        <v>36.5</v>
      </c>
      <c r="M6" s="39">
        <v>35</v>
      </c>
      <c r="N6" s="39">
        <v>34.200000000000003</v>
      </c>
      <c r="O6" s="39">
        <v>30</v>
      </c>
      <c r="P6" s="39">
        <v>35.6</v>
      </c>
      <c r="Q6" s="39">
        <v>36.1</v>
      </c>
      <c r="R6" s="39">
        <v>35.9</v>
      </c>
      <c r="S6" s="39">
        <v>36.9</v>
      </c>
      <c r="T6" s="39">
        <v>34.4</v>
      </c>
      <c r="U6" s="39">
        <v>34.4</v>
      </c>
      <c r="V6" s="39">
        <v>36.4</v>
      </c>
      <c r="W6" s="39">
        <v>36.4</v>
      </c>
      <c r="X6" s="39">
        <v>38.5</v>
      </c>
      <c r="Y6" s="39">
        <v>42.7</v>
      </c>
      <c r="Z6" s="39">
        <v>45</v>
      </c>
      <c r="AA6" s="39">
        <v>40.9</v>
      </c>
      <c r="AB6" s="39">
        <v>46</v>
      </c>
      <c r="AC6" s="39">
        <v>34.700000000000003</v>
      </c>
      <c r="AD6" s="39">
        <v>32.9</v>
      </c>
      <c r="AE6" s="39">
        <v>42</v>
      </c>
      <c r="AF6" s="39">
        <v>33.299999999999997</v>
      </c>
      <c r="AG6" s="39">
        <v>40</v>
      </c>
      <c r="AH6" s="39">
        <v>43.3</v>
      </c>
      <c r="AI6" s="39">
        <v>43.3</v>
      </c>
      <c r="AJ6" s="39">
        <v>51.4</v>
      </c>
    </row>
    <row r="7" spans="1:36" ht="30" x14ac:dyDescent="0.25">
      <c r="A7" s="16"/>
      <c r="B7" s="16">
        <f>B4</f>
        <v>85009</v>
      </c>
      <c r="C7" s="38" t="s">
        <v>119</v>
      </c>
      <c r="D7" s="49" t="s">
        <v>28</v>
      </c>
      <c r="E7" s="50">
        <v>22.9</v>
      </c>
      <c r="F7" s="39">
        <v>27</v>
      </c>
      <c r="G7" s="39">
        <v>28.4</v>
      </c>
      <c r="H7" s="39">
        <v>31.4</v>
      </c>
      <c r="I7" s="39">
        <v>34.5</v>
      </c>
      <c r="J7" s="39">
        <v>35.299999999999997</v>
      </c>
      <c r="K7" s="39">
        <v>34</v>
      </c>
      <c r="L7" s="39">
        <v>36.799999999999997</v>
      </c>
      <c r="M7" s="39">
        <v>39.5</v>
      </c>
      <c r="N7" s="39">
        <v>41.9</v>
      </c>
      <c r="O7" s="39">
        <v>43.2</v>
      </c>
      <c r="P7" s="39">
        <v>44.5</v>
      </c>
      <c r="Q7" s="39">
        <v>46.4</v>
      </c>
      <c r="R7" s="39">
        <v>46.3</v>
      </c>
      <c r="S7" s="39">
        <v>42</v>
      </c>
      <c r="T7" s="39">
        <v>44.9</v>
      </c>
      <c r="U7" s="39">
        <v>49.8</v>
      </c>
      <c r="V7" s="39">
        <v>51</v>
      </c>
      <c r="W7" s="39">
        <v>52.4</v>
      </c>
      <c r="X7" s="39">
        <v>51.5</v>
      </c>
      <c r="Y7" s="39">
        <v>55.3</v>
      </c>
      <c r="Z7" s="39">
        <v>52.9</v>
      </c>
      <c r="AA7" s="39">
        <v>51.6</v>
      </c>
      <c r="AB7" s="39">
        <v>50.9</v>
      </c>
      <c r="AC7" s="39">
        <v>43.9</v>
      </c>
      <c r="AD7" s="39">
        <v>45.2</v>
      </c>
      <c r="AE7" s="39">
        <v>48.2</v>
      </c>
      <c r="AF7" s="39">
        <v>44.6</v>
      </c>
      <c r="AG7" s="39">
        <v>45.8</v>
      </c>
      <c r="AH7" s="39">
        <v>43.2</v>
      </c>
      <c r="AI7" s="39">
        <v>40</v>
      </c>
      <c r="AJ7" s="39">
        <v>48.5</v>
      </c>
    </row>
    <row r="8" spans="1:36" x14ac:dyDescent="0.25">
      <c r="A8" s="31"/>
      <c r="B8" s="31">
        <v>85011</v>
      </c>
      <c r="C8" s="32" t="s">
        <v>120</v>
      </c>
      <c r="D8" s="52" t="s">
        <v>12</v>
      </c>
      <c r="E8" s="51">
        <v>139</v>
      </c>
      <c r="F8" s="40">
        <v>136</v>
      </c>
      <c r="G8" s="40">
        <v>130</v>
      </c>
      <c r="H8" s="40">
        <v>136</v>
      </c>
      <c r="I8" s="40">
        <v>131</v>
      </c>
      <c r="J8" s="40">
        <v>127</v>
      </c>
      <c r="K8" s="40">
        <v>116</v>
      </c>
      <c r="L8" s="40">
        <v>107</v>
      </c>
      <c r="M8" s="40">
        <v>103</v>
      </c>
      <c r="N8" s="40">
        <v>101</v>
      </c>
      <c r="O8" s="40">
        <v>95</v>
      </c>
      <c r="P8" s="40">
        <v>81</v>
      </c>
      <c r="Q8" s="40">
        <v>79</v>
      </c>
      <c r="R8" s="40">
        <v>76</v>
      </c>
      <c r="S8" s="40">
        <v>75</v>
      </c>
      <c r="T8" s="40">
        <v>72</v>
      </c>
      <c r="U8" s="40">
        <v>70</v>
      </c>
      <c r="V8" s="40">
        <v>68</v>
      </c>
      <c r="W8" s="40">
        <v>68</v>
      </c>
      <c r="X8" s="40">
        <v>69</v>
      </c>
      <c r="Y8" s="40">
        <v>67</v>
      </c>
      <c r="Z8" s="40">
        <v>65</v>
      </c>
      <c r="AA8" s="40">
        <v>65</v>
      </c>
      <c r="AB8" s="40">
        <v>65</v>
      </c>
      <c r="AC8" s="40">
        <v>64</v>
      </c>
      <c r="AD8" s="40">
        <v>63</v>
      </c>
      <c r="AE8" s="40">
        <v>59</v>
      </c>
      <c r="AF8" s="40">
        <v>60</v>
      </c>
      <c r="AG8" s="40">
        <v>61</v>
      </c>
      <c r="AH8" s="40">
        <v>62</v>
      </c>
      <c r="AI8" s="40">
        <v>60</v>
      </c>
      <c r="AJ8" s="40">
        <v>61</v>
      </c>
    </row>
    <row r="9" spans="1:36" ht="30" x14ac:dyDescent="0.25">
      <c r="A9" s="16"/>
      <c r="B9" s="16">
        <f t="shared" ref="B9" si="0">B8</f>
        <v>85011</v>
      </c>
      <c r="C9" s="38" t="s">
        <v>120</v>
      </c>
      <c r="D9" s="49" t="s">
        <v>29</v>
      </c>
      <c r="E9" s="50">
        <v>25.6</v>
      </c>
      <c r="F9" s="39">
        <v>25.8</v>
      </c>
      <c r="G9" s="39">
        <v>26.6</v>
      </c>
      <c r="H9" s="39">
        <v>25.7</v>
      </c>
      <c r="I9" s="39">
        <v>27.1</v>
      </c>
      <c r="J9" s="39">
        <v>28.5</v>
      </c>
      <c r="K9" s="39">
        <v>32</v>
      </c>
      <c r="L9" s="39">
        <v>34.9</v>
      </c>
      <c r="M9" s="39">
        <v>36.6</v>
      </c>
      <c r="N9" s="39">
        <v>37.5</v>
      </c>
      <c r="O9" s="39">
        <v>40.700000000000003</v>
      </c>
      <c r="P9" s="39">
        <v>46.4</v>
      </c>
      <c r="Q9" s="39">
        <v>47.7</v>
      </c>
      <c r="R9" s="39">
        <v>49.3</v>
      </c>
      <c r="S9" s="39">
        <v>50.7</v>
      </c>
      <c r="T9" s="39">
        <v>52.1</v>
      </c>
      <c r="U9" s="39">
        <v>52.5</v>
      </c>
      <c r="V9" s="39">
        <v>52.4</v>
      </c>
      <c r="W9" s="39">
        <v>54.4</v>
      </c>
      <c r="X9" s="39">
        <v>53.6</v>
      </c>
      <c r="Y9" s="39">
        <v>54.2</v>
      </c>
      <c r="Z9" s="39">
        <v>59.7</v>
      </c>
      <c r="AA9" s="39">
        <v>59</v>
      </c>
      <c r="AB9" s="39">
        <v>59</v>
      </c>
      <c r="AC9" s="39">
        <v>59.5</v>
      </c>
      <c r="AD9" s="39">
        <v>58.5</v>
      </c>
      <c r="AE9" s="39">
        <v>62.8</v>
      </c>
      <c r="AF9" s="39">
        <v>62.7</v>
      </c>
      <c r="AG9" s="39">
        <v>62.5</v>
      </c>
      <c r="AH9" s="39">
        <v>60.6</v>
      </c>
      <c r="AI9" s="39">
        <v>62.5</v>
      </c>
      <c r="AJ9" s="39">
        <v>62.7</v>
      </c>
    </row>
    <row r="10" spans="1:36" x14ac:dyDescent="0.25">
      <c r="A10" s="16"/>
      <c r="B10" s="16">
        <f t="shared" ref="B10" si="1">B8</f>
        <v>85011</v>
      </c>
      <c r="C10" s="38" t="s">
        <v>120</v>
      </c>
      <c r="D10" s="49" t="s">
        <v>27</v>
      </c>
      <c r="E10" s="50">
        <v>30.6</v>
      </c>
      <c r="F10" s="39">
        <v>31.4</v>
      </c>
      <c r="G10" s="39">
        <v>29</v>
      </c>
      <c r="H10" s="39">
        <v>27.8</v>
      </c>
      <c r="I10" s="39">
        <v>26.8</v>
      </c>
      <c r="J10" s="39">
        <v>27.9</v>
      </c>
      <c r="K10" s="39">
        <v>25.4</v>
      </c>
      <c r="L10" s="39">
        <v>30.9</v>
      </c>
      <c r="M10" s="39">
        <v>31.5</v>
      </c>
      <c r="N10" s="39">
        <v>32.6</v>
      </c>
      <c r="O10" s="39">
        <v>33.700000000000003</v>
      </c>
      <c r="P10" s="39">
        <v>33.700000000000003</v>
      </c>
      <c r="Q10" s="39">
        <v>32.4</v>
      </c>
      <c r="R10" s="39">
        <v>32.200000000000003</v>
      </c>
      <c r="S10" s="39">
        <v>35.6</v>
      </c>
      <c r="T10" s="39">
        <v>35.6</v>
      </c>
      <c r="U10" s="39">
        <v>35</v>
      </c>
      <c r="V10" s="39">
        <v>32.5</v>
      </c>
      <c r="W10" s="39">
        <v>40.799999999999997</v>
      </c>
      <c r="X10" s="39">
        <v>41.5</v>
      </c>
      <c r="Y10" s="39">
        <v>39.200000000000003</v>
      </c>
      <c r="Z10" s="39">
        <v>36.4</v>
      </c>
      <c r="AA10" s="39">
        <v>39</v>
      </c>
      <c r="AB10" s="39">
        <v>41</v>
      </c>
      <c r="AC10" s="39">
        <v>34.299999999999997</v>
      </c>
      <c r="AD10" s="39">
        <v>32</v>
      </c>
      <c r="AE10" s="39">
        <v>36.200000000000003</v>
      </c>
      <c r="AF10" s="39">
        <v>38.200000000000003</v>
      </c>
      <c r="AG10" s="39">
        <v>35.799999999999997</v>
      </c>
      <c r="AH10" s="39">
        <v>40</v>
      </c>
      <c r="AI10" s="39">
        <v>45</v>
      </c>
      <c r="AJ10" s="39">
        <v>45.7</v>
      </c>
    </row>
    <row r="11" spans="1:36" ht="30" x14ac:dyDescent="0.25">
      <c r="A11" s="16"/>
      <c r="B11" s="16">
        <f t="shared" ref="B11" si="2">B8</f>
        <v>85011</v>
      </c>
      <c r="C11" s="38" t="s">
        <v>120</v>
      </c>
      <c r="D11" s="49" t="s">
        <v>28</v>
      </c>
      <c r="E11" s="50">
        <v>28.8</v>
      </c>
      <c r="F11" s="39">
        <v>30.5</v>
      </c>
      <c r="G11" s="39">
        <v>30.9</v>
      </c>
      <c r="H11" s="39">
        <v>34.6</v>
      </c>
      <c r="I11" s="39">
        <v>35.1</v>
      </c>
      <c r="J11" s="39">
        <v>36</v>
      </c>
      <c r="K11" s="39">
        <v>38.799999999999997</v>
      </c>
      <c r="L11" s="39">
        <v>42.5</v>
      </c>
      <c r="M11" s="39">
        <v>45.2</v>
      </c>
      <c r="N11" s="39">
        <v>46</v>
      </c>
      <c r="O11" s="39">
        <v>45</v>
      </c>
      <c r="P11" s="39">
        <v>49.8</v>
      </c>
      <c r="Q11" s="39">
        <v>50.8</v>
      </c>
      <c r="R11" s="39">
        <v>48.5</v>
      </c>
      <c r="S11" s="39">
        <v>49.5</v>
      </c>
      <c r="T11" s="39">
        <v>53.8</v>
      </c>
      <c r="U11" s="39">
        <v>55.8</v>
      </c>
      <c r="V11" s="39">
        <v>54.3</v>
      </c>
      <c r="W11" s="39">
        <v>57.4</v>
      </c>
      <c r="X11" s="39">
        <v>53.5</v>
      </c>
      <c r="Y11" s="39">
        <v>56.5</v>
      </c>
      <c r="Z11" s="39">
        <v>55.2</v>
      </c>
      <c r="AA11" s="39">
        <v>52.6</v>
      </c>
      <c r="AB11" s="39">
        <v>52.3</v>
      </c>
      <c r="AC11" s="39">
        <v>51.8</v>
      </c>
      <c r="AD11" s="39">
        <v>54.8</v>
      </c>
      <c r="AE11" s="39">
        <v>55.8</v>
      </c>
      <c r="AF11" s="39">
        <v>54.8</v>
      </c>
      <c r="AG11" s="39">
        <v>57</v>
      </c>
      <c r="AH11" s="39">
        <v>57</v>
      </c>
      <c r="AI11" s="39">
        <v>56.8</v>
      </c>
      <c r="AJ11" s="39">
        <v>61.3</v>
      </c>
    </row>
    <row r="12" spans="1:36" x14ac:dyDescent="0.25">
      <c r="A12" s="31"/>
      <c r="B12" s="31">
        <v>85024</v>
      </c>
      <c r="C12" s="32" t="s">
        <v>121</v>
      </c>
      <c r="D12" s="52" t="s">
        <v>12</v>
      </c>
      <c r="E12" s="51">
        <v>61</v>
      </c>
      <c r="F12" s="40">
        <v>58</v>
      </c>
      <c r="G12" s="40">
        <v>55</v>
      </c>
      <c r="H12" s="40">
        <v>57</v>
      </c>
      <c r="I12" s="40">
        <v>59</v>
      </c>
      <c r="J12" s="40">
        <v>57</v>
      </c>
      <c r="K12" s="40">
        <v>55</v>
      </c>
      <c r="L12" s="40">
        <v>49</v>
      </c>
      <c r="M12" s="40">
        <v>47</v>
      </c>
      <c r="N12" s="40">
        <v>47</v>
      </c>
      <c r="O12" s="40">
        <v>46</v>
      </c>
      <c r="P12" s="40">
        <v>43</v>
      </c>
      <c r="Q12" s="40">
        <v>41</v>
      </c>
      <c r="R12" s="40">
        <v>41</v>
      </c>
      <c r="S12" s="40">
        <v>40</v>
      </c>
      <c r="T12" s="40">
        <v>37</v>
      </c>
      <c r="U12" s="40">
        <v>35</v>
      </c>
      <c r="V12" s="40">
        <v>34</v>
      </c>
      <c r="W12" s="40">
        <v>34</v>
      </c>
      <c r="X12" s="40">
        <v>34</v>
      </c>
      <c r="Y12" s="40">
        <v>32</v>
      </c>
      <c r="Z12" s="40">
        <v>28</v>
      </c>
      <c r="AA12" s="40">
        <v>29</v>
      </c>
      <c r="AB12" s="40">
        <v>29</v>
      </c>
      <c r="AC12" s="40">
        <v>30</v>
      </c>
      <c r="AD12" s="40">
        <v>30</v>
      </c>
      <c r="AE12" s="40">
        <v>30</v>
      </c>
      <c r="AF12" s="40">
        <v>28</v>
      </c>
      <c r="AG12" s="40">
        <v>28</v>
      </c>
      <c r="AH12" s="40">
        <v>29</v>
      </c>
      <c r="AI12" s="40">
        <v>29</v>
      </c>
      <c r="AJ12" s="40">
        <v>29</v>
      </c>
    </row>
    <row r="13" spans="1:36" ht="30" x14ac:dyDescent="0.25">
      <c r="A13" s="16"/>
      <c r="B13" s="16">
        <f t="shared" ref="B13" si="3">B12</f>
        <v>85024</v>
      </c>
      <c r="C13" s="38" t="s">
        <v>121</v>
      </c>
      <c r="D13" s="49" t="s">
        <v>29</v>
      </c>
      <c r="E13" s="50">
        <v>28.8</v>
      </c>
      <c r="F13" s="39">
        <v>30.5</v>
      </c>
      <c r="G13" s="39">
        <v>31.7</v>
      </c>
      <c r="H13" s="39">
        <v>32.9</v>
      </c>
      <c r="I13" s="39">
        <v>32.5</v>
      </c>
      <c r="J13" s="39">
        <v>33.5</v>
      </c>
      <c r="K13" s="39">
        <v>35.200000000000003</v>
      </c>
      <c r="L13" s="39">
        <v>40.4</v>
      </c>
      <c r="M13" s="39">
        <v>42.4</v>
      </c>
      <c r="N13" s="39">
        <v>42.6</v>
      </c>
      <c r="O13" s="39">
        <v>44.4</v>
      </c>
      <c r="P13" s="39">
        <v>49.4</v>
      </c>
      <c r="Q13" s="39">
        <v>53</v>
      </c>
      <c r="R13" s="39">
        <v>54.9</v>
      </c>
      <c r="S13" s="39">
        <v>53.9</v>
      </c>
      <c r="T13" s="39">
        <v>54.9</v>
      </c>
      <c r="U13" s="39">
        <v>60.7</v>
      </c>
      <c r="V13" s="39">
        <v>59.1</v>
      </c>
      <c r="W13" s="39">
        <v>62</v>
      </c>
      <c r="X13" s="39">
        <v>62.7</v>
      </c>
      <c r="Y13" s="39">
        <v>67.8</v>
      </c>
      <c r="Z13" s="39">
        <v>68.099999999999994</v>
      </c>
      <c r="AA13" s="39">
        <v>66</v>
      </c>
      <c r="AB13" s="39">
        <v>65.599999999999994</v>
      </c>
      <c r="AC13" s="39">
        <v>65.099999999999994</v>
      </c>
      <c r="AD13" s="39">
        <v>63.3</v>
      </c>
      <c r="AE13" s="39">
        <v>65.3</v>
      </c>
      <c r="AF13" s="39">
        <v>69</v>
      </c>
      <c r="AG13" s="39">
        <v>62.2</v>
      </c>
      <c r="AH13" s="39">
        <v>73.8</v>
      </c>
      <c r="AI13" s="39">
        <v>74.400000000000006</v>
      </c>
      <c r="AJ13" s="39">
        <v>74.099999999999994</v>
      </c>
    </row>
    <row r="14" spans="1:36" x14ac:dyDescent="0.25">
      <c r="A14" s="16"/>
      <c r="B14" s="16">
        <f t="shared" ref="B14" si="4">B12</f>
        <v>85024</v>
      </c>
      <c r="C14" s="38" t="s">
        <v>121</v>
      </c>
      <c r="D14" s="49" t="s">
        <v>27</v>
      </c>
      <c r="E14" s="50">
        <v>32.1</v>
      </c>
      <c r="F14" s="39">
        <v>29.4</v>
      </c>
      <c r="G14" s="39">
        <v>34</v>
      </c>
      <c r="H14" s="39">
        <v>41.4</v>
      </c>
      <c r="I14" s="39">
        <v>41.5</v>
      </c>
      <c r="J14" s="39">
        <v>43.3</v>
      </c>
      <c r="K14" s="39">
        <v>42.5</v>
      </c>
      <c r="L14" s="39">
        <v>42.7</v>
      </c>
      <c r="M14" s="39">
        <v>44.6</v>
      </c>
      <c r="N14" s="39">
        <v>57</v>
      </c>
      <c r="O14" s="39">
        <v>57</v>
      </c>
      <c r="P14" s="39">
        <v>51.8</v>
      </c>
      <c r="Q14" s="39">
        <v>56</v>
      </c>
      <c r="R14" s="39">
        <v>50</v>
      </c>
      <c r="S14" s="39">
        <v>55.6</v>
      </c>
      <c r="T14" s="39">
        <v>52.2</v>
      </c>
      <c r="U14" s="39">
        <v>56.7</v>
      </c>
      <c r="V14" s="39">
        <v>57.8</v>
      </c>
      <c r="W14" s="39">
        <v>60</v>
      </c>
      <c r="X14" s="39">
        <v>61.1</v>
      </c>
      <c r="Y14" s="39">
        <v>71.400000000000006</v>
      </c>
      <c r="Z14" s="39">
        <v>75.7</v>
      </c>
      <c r="AA14" s="39">
        <v>75</v>
      </c>
      <c r="AB14" s="39">
        <v>74</v>
      </c>
      <c r="AC14" s="39">
        <v>70</v>
      </c>
      <c r="AD14" s="39">
        <v>70</v>
      </c>
      <c r="AE14" s="39">
        <v>71.7</v>
      </c>
      <c r="AF14" s="39">
        <v>71.7</v>
      </c>
      <c r="AG14" s="39">
        <v>71.7</v>
      </c>
      <c r="AH14" s="39">
        <v>76.7</v>
      </c>
      <c r="AI14" s="39">
        <v>74</v>
      </c>
      <c r="AJ14" s="39">
        <v>78</v>
      </c>
    </row>
    <row r="15" spans="1:36" ht="30" x14ac:dyDescent="0.25">
      <c r="A15" s="16"/>
      <c r="B15" s="16">
        <f t="shared" ref="B15" si="5">B12</f>
        <v>85024</v>
      </c>
      <c r="C15" s="38" t="s">
        <v>121</v>
      </c>
      <c r="D15" s="49" t="s">
        <v>28</v>
      </c>
      <c r="E15" s="50">
        <v>29.7</v>
      </c>
      <c r="F15" s="39">
        <v>32.5</v>
      </c>
      <c r="G15" s="39">
        <v>33</v>
      </c>
      <c r="H15" s="39">
        <v>36.799999999999997</v>
      </c>
      <c r="I15" s="39">
        <v>34.700000000000003</v>
      </c>
      <c r="J15" s="39">
        <v>36.700000000000003</v>
      </c>
      <c r="K15" s="39">
        <v>35.299999999999997</v>
      </c>
      <c r="L15" s="39">
        <v>42.9</v>
      </c>
      <c r="M15" s="39">
        <v>42.3</v>
      </c>
      <c r="N15" s="39">
        <v>45</v>
      </c>
      <c r="O15" s="39">
        <v>41.5</v>
      </c>
      <c r="P15" s="39">
        <v>46.6</v>
      </c>
      <c r="Q15" s="39">
        <v>41.5</v>
      </c>
      <c r="R15" s="39">
        <v>46.8</v>
      </c>
      <c r="S15" s="39">
        <v>44.6</v>
      </c>
      <c r="T15" s="39">
        <v>52.7</v>
      </c>
      <c r="U15" s="39">
        <v>52.6</v>
      </c>
      <c r="V15" s="39">
        <v>55.7</v>
      </c>
      <c r="W15" s="39">
        <v>55</v>
      </c>
      <c r="X15" s="39">
        <v>58.6</v>
      </c>
      <c r="Y15" s="39">
        <v>57.6</v>
      </c>
      <c r="Z15" s="39">
        <v>58.3</v>
      </c>
      <c r="AA15" s="39">
        <v>57.2</v>
      </c>
      <c r="AB15" s="39">
        <v>61.1</v>
      </c>
      <c r="AC15" s="39">
        <v>53.9</v>
      </c>
      <c r="AD15" s="39">
        <v>54.7</v>
      </c>
      <c r="AE15" s="39">
        <v>53.5</v>
      </c>
      <c r="AF15" s="39">
        <v>51.9</v>
      </c>
      <c r="AG15" s="39">
        <v>44.7</v>
      </c>
      <c r="AH15" s="39">
        <v>51.7</v>
      </c>
      <c r="AI15" s="39">
        <v>57.8</v>
      </c>
      <c r="AJ15" s="39">
        <v>58.9</v>
      </c>
    </row>
    <row r="16" spans="1:36" x14ac:dyDescent="0.25">
      <c r="A16" s="31"/>
      <c r="B16" s="31">
        <v>85026</v>
      </c>
      <c r="C16" s="32" t="s">
        <v>122</v>
      </c>
      <c r="D16" s="52" t="s">
        <v>12</v>
      </c>
      <c r="E16" s="51">
        <v>37</v>
      </c>
      <c r="F16" s="40">
        <v>36</v>
      </c>
      <c r="G16" s="40">
        <v>33</v>
      </c>
      <c r="H16" s="40">
        <v>37</v>
      </c>
      <c r="I16" s="40">
        <v>37</v>
      </c>
      <c r="J16" s="40">
        <v>36</v>
      </c>
      <c r="K16" s="40">
        <v>37</v>
      </c>
      <c r="L16" s="40">
        <v>35</v>
      </c>
      <c r="M16" s="40">
        <v>32</v>
      </c>
      <c r="N16" s="40">
        <v>32</v>
      </c>
      <c r="O16" s="40">
        <v>32</v>
      </c>
      <c r="P16" s="40">
        <v>27</v>
      </c>
      <c r="Q16" s="40">
        <v>25</v>
      </c>
      <c r="R16" s="40">
        <v>25</v>
      </c>
      <c r="S16" s="40">
        <v>24</v>
      </c>
      <c r="T16" s="40">
        <v>24</v>
      </c>
      <c r="U16" s="40">
        <v>23</v>
      </c>
      <c r="V16" s="40">
        <v>23</v>
      </c>
      <c r="W16" s="40">
        <v>23</v>
      </c>
      <c r="X16" s="40">
        <v>22</v>
      </c>
      <c r="Y16" s="40">
        <v>20</v>
      </c>
      <c r="Z16" s="40">
        <v>19</v>
      </c>
      <c r="AA16" s="40">
        <v>18</v>
      </c>
      <c r="AB16" s="40">
        <v>16</v>
      </c>
      <c r="AC16" s="40">
        <v>18</v>
      </c>
      <c r="AD16" s="40">
        <v>18</v>
      </c>
      <c r="AE16" s="40">
        <v>16</v>
      </c>
      <c r="AF16" s="40">
        <v>13</v>
      </c>
      <c r="AG16" s="40">
        <v>13</v>
      </c>
      <c r="AH16" s="40">
        <v>13</v>
      </c>
      <c r="AI16" s="40">
        <v>13</v>
      </c>
      <c r="AJ16" s="40">
        <v>12</v>
      </c>
    </row>
    <row r="17" spans="1:36" ht="30" x14ac:dyDescent="0.25">
      <c r="A17" s="16"/>
      <c r="B17" s="16">
        <f t="shared" ref="B17" si="6">B16</f>
        <v>85026</v>
      </c>
      <c r="C17" s="38" t="s">
        <v>122</v>
      </c>
      <c r="D17" s="49" t="s">
        <v>29</v>
      </c>
      <c r="E17" s="50">
        <v>34.299999999999997</v>
      </c>
      <c r="F17" s="39">
        <v>33.1</v>
      </c>
      <c r="G17" s="39">
        <v>33.200000000000003</v>
      </c>
      <c r="H17" s="39">
        <v>28.2</v>
      </c>
      <c r="I17" s="39">
        <v>28.2</v>
      </c>
      <c r="J17" s="39">
        <v>28.1</v>
      </c>
      <c r="K17" s="39">
        <v>29.4</v>
      </c>
      <c r="L17" s="39">
        <v>31</v>
      </c>
      <c r="M17" s="39">
        <v>38.299999999999997</v>
      </c>
      <c r="N17" s="39">
        <v>39.6</v>
      </c>
      <c r="O17" s="39">
        <v>41.4</v>
      </c>
      <c r="P17" s="39">
        <v>46.9</v>
      </c>
      <c r="Q17" s="39">
        <v>49.1</v>
      </c>
      <c r="R17" s="39">
        <v>50.6</v>
      </c>
      <c r="S17" s="39">
        <v>51.6</v>
      </c>
      <c r="T17" s="39">
        <v>49</v>
      </c>
      <c r="U17" s="39">
        <v>48.8</v>
      </c>
      <c r="V17" s="39">
        <v>48</v>
      </c>
      <c r="W17" s="39">
        <v>49.3</v>
      </c>
      <c r="X17" s="39">
        <v>49.2</v>
      </c>
      <c r="Y17" s="39">
        <v>54.9</v>
      </c>
      <c r="Z17" s="39">
        <v>59.5</v>
      </c>
      <c r="AA17" s="39">
        <v>61.3</v>
      </c>
      <c r="AB17" s="39">
        <v>54.2</v>
      </c>
      <c r="AC17" s="39">
        <v>48.3</v>
      </c>
      <c r="AD17" s="39">
        <v>47</v>
      </c>
      <c r="AE17" s="39">
        <v>70.7</v>
      </c>
      <c r="AF17" s="39">
        <v>82.2</v>
      </c>
      <c r="AG17" s="39">
        <v>85.7</v>
      </c>
      <c r="AH17" s="39">
        <v>85.7</v>
      </c>
      <c r="AI17" s="39">
        <v>82.9</v>
      </c>
      <c r="AJ17" s="39">
        <v>89.6</v>
      </c>
    </row>
    <row r="18" spans="1:36" x14ac:dyDescent="0.25">
      <c r="A18" s="16"/>
      <c r="B18" s="16">
        <f t="shared" ref="B18" si="7">B16</f>
        <v>85026</v>
      </c>
      <c r="C18" s="38" t="s">
        <v>122</v>
      </c>
      <c r="D18" s="49" t="s">
        <v>27</v>
      </c>
      <c r="E18" s="50">
        <v>25</v>
      </c>
      <c r="F18" s="39">
        <v>23.3</v>
      </c>
      <c r="G18" s="39">
        <v>24.4</v>
      </c>
      <c r="H18" s="39">
        <v>25.6</v>
      </c>
      <c r="I18" s="39">
        <v>22.5</v>
      </c>
      <c r="J18" s="39">
        <v>23.3</v>
      </c>
      <c r="K18" s="39">
        <v>22.9</v>
      </c>
      <c r="L18" s="39">
        <v>21.4</v>
      </c>
      <c r="M18" s="39">
        <v>22.9</v>
      </c>
      <c r="N18" s="39">
        <v>20</v>
      </c>
      <c r="O18" s="39">
        <v>22</v>
      </c>
      <c r="P18" s="39">
        <v>22</v>
      </c>
      <c r="Q18" s="39">
        <v>24</v>
      </c>
      <c r="R18" s="39">
        <v>22.5</v>
      </c>
      <c r="S18" s="39">
        <v>25</v>
      </c>
      <c r="T18" s="39" t="s">
        <v>85</v>
      </c>
      <c r="U18" s="39" t="s">
        <v>85</v>
      </c>
      <c r="V18" s="39" t="s">
        <v>85</v>
      </c>
      <c r="W18" s="39" t="s">
        <v>85</v>
      </c>
      <c r="X18" s="39" t="s">
        <v>85</v>
      </c>
      <c r="Y18" s="39" t="s">
        <v>85</v>
      </c>
      <c r="Z18" s="39" t="s">
        <v>85</v>
      </c>
      <c r="AA18" s="39" t="s">
        <v>85</v>
      </c>
      <c r="AB18" s="39">
        <v>0</v>
      </c>
      <c r="AC18" s="39" t="s">
        <v>85</v>
      </c>
      <c r="AD18" s="39" t="s">
        <v>85</v>
      </c>
      <c r="AE18" s="39">
        <v>0</v>
      </c>
      <c r="AF18" s="39">
        <v>0</v>
      </c>
      <c r="AG18" s="39" t="s">
        <v>85</v>
      </c>
      <c r="AH18" s="39" t="s">
        <v>85</v>
      </c>
      <c r="AI18" s="39">
        <v>0</v>
      </c>
      <c r="AJ18" s="39">
        <v>0</v>
      </c>
    </row>
    <row r="19" spans="1:36" ht="30" x14ac:dyDescent="0.25">
      <c r="A19" s="16"/>
      <c r="B19" s="16">
        <f t="shared" ref="B19" si="8">B16</f>
        <v>85026</v>
      </c>
      <c r="C19" s="38" t="s">
        <v>122</v>
      </c>
      <c r="D19" s="49" t="s">
        <v>28</v>
      </c>
      <c r="E19" s="50">
        <v>28.8</v>
      </c>
      <c r="F19" s="39">
        <v>35.200000000000003</v>
      </c>
      <c r="G19" s="39">
        <v>35.5</v>
      </c>
      <c r="H19" s="39">
        <v>35.700000000000003</v>
      </c>
      <c r="I19" s="39">
        <v>35.700000000000003</v>
      </c>
      <c r="J19" s="39">
        <v>39.5</v>
      </c>
      <c r="K19" s="39">
        <v>35.299999999999997</v>
      </c>
      <c r="L19" s="39">
        <v>37.1</v>
      </c>
      <c r="M19" s="39">
        <v>45.7</v>
      </c>
      <c r="N19" s="39">
        <v>46.5</v>
      </c>
      <c r="O19" s="39">
        <v>46</v>
      </c>
      <c r="P19" s="39">
        <v>50.6</v>
      </c>
      <c r="Q19" s="39">
        <v>50</v>
      </c>
      <c r="R19" s="39">
        <v>53.1</v>
      </c>
      <c r="S19" s="39">
        <v>56.7</v>
      </c>
      <c r="T19" s="39">
        <v>52.5</v>
      </c>
      <c r="U19" s="39">
        <v>62.9</v>
      </c>
      <c r="V19" s="39">
        <v>57.1</v>
      </c>
      <c r="W19" s="39">
        <v>63.3</v>
      </c>
      <c r="X19" s="39">
        <v>66.7</v>
      </c>
      <c r="Y19" s="39">
        <v>66.7</v>
      </c>
      <c r="Z19" s="39">
        <v>62.5</v>
      </c>
      <c r="AA19" s="39">
        <v>60</v>
      </c>
      <c r="AB19" s="39">
        <v>49.1</v>
      </c>
      <c r="AC19" s="39">
        <v>51</v>
      </c>
      <c r="AD19" s="39">
        <v>52</v>
      </c>
      <c r="AE19" s="39">
        <v>72.7</v>
      </c>
      <c r="AF19" s="39">
        <v>73.3</v>
      </c>
      <c r="AG19" s="39">
        <v>65.5</v>
      </c>
      <c r="AH19" s="39">
        <v>64.5</v>
      </c>
      <c r="AI19" s="39">
        <v>68</v>
      </c>
      <c r="AJ19" s="39">
        <v>63</v>
      </c>
    </row>
    <row r="20" spans="1:36" x14ac:dyDescent="0.25">
      <c r="A20" s="31"/>
      <c r="B20" s="31">
        <v>85034</v>
      </c>
      <c r="C20" s="32" t="s">
        <v>123</v>
      </c>
      <c r="D20" s="52" t="s">
        <v>12</v>
      </c>
      <c r="E20" s="51">
        <v>31</v>
      </c>
      <c r="F20" s="40">
        <v>31</v>
      </c>
      <c r="G20" s="40">
        <v>29</v>
      </c>
      <c r="H20" s="40">
        <v>30</v>
      </c>
      <c r="I20" s="40">
        <v>24</v>
      </c>
      <c r="J20" s="40">
        <v>23</v>
      </c>
      <c r="K20" s="40">
        <v>22</v>
      </c>
      <c r="L20" s="40">
        <v>22</v>
      </c>
      <c r="M20" s="40">
        <v>21</v>
      </c>
      <c r="N20" s="40">
        <v>22</v>
      </c>
      <c r="O20" s="40">
        <v>24</v>
      </c>
      <c r="P20" s="40">
        <v>20</v>
      </c>
      <c r="Q20" s="40">
        <v>20</v>
      </c>
      <c r="R20" s="40">
        <v>18</v>
      </c>
      <c r="S20" s="40">
        <v>18</v>
      </c>
      <c r="T20" s="40">
        <v>17</v>
      </c>
      <c r="U20" s="40">
        <v>17</v>
      </c>
      <c r="V20" s="40">
        <v>17</v>
      </c>
      <c r="W20" s="40">
        <v>16</v>
      </c>
      <c r="X20" s="40">
        <v>15</v>
      </c>
      <c r="Y20" s="40">
        <v>15</v>
      </c>
      <c r="Z20" s="40">
        <v>13</v>
      </c>
      <c r="AA20" s="40">
        <v>13</v>
      </c>
      <c r="AB20" s="40">
        <v>12</v>
      </c>
      <c r="AC20" s="40">
        <v>13</v>
      </c>
      <c r="AD20" s="40">
        <v>13</v>
      </c>
      <c r="AE20" s="40">
        <v>12</v>
      </c>
      <c r="AF20" s="40">
        <v>15</v>
      </c>
      <c r="AG20" s="40">
        <v>15</v>
      </c>
      <c r="AH20" s="40">
        <v>16</v>
      </c>
      <c r="AI20" s="40">
        <v>15</v>
      </c>
      <c r="AJ20" s="40">
        <v>15</v>
      </c>
    </row>
    <row r="21" spans="1:36" ht="30" x14ac:dyDescent="0.25">
      <c r="A21" s="16"/>
      <c r="B21" s="16">
        <f t="shared" ref="B21" si="9">B20</f>
        <v>85034</v>
      </c>
      <c r="C21" s="38" t="s">
        <v>123</v>
      </c>
      <c r="D21" s="49" t="s">
        <v>29</v>
      </c>
      <c r="E21" s="50">
        <v>27.6</v>
      </c>
      <c r="F21" s="39">
        <v>27</v>
      </c>
      <c r="G21" s="39">
        <v>28.2</v>
      </c>
      <c r="H21" s="39">
        <v>28.9</v>
      </c>
      <c r="I21" s="39">
        <v>36.700000000000003</v>
      </c>
      <c r="J21" s="39">
        <v>39.299999999999997</v>
      </c>
      <c r="K21" s="39">
        <v>42.5</v>
      </c>
      <c r="L21" s="39">
        <v>44.3</v>
      </c>
      <c r="M21" s="39">
        <v>47.8</v>
      </c>
      <c r="N21" s="39">
        <v>46.1</v>
      </c>
      <c r="O21" s="39">
        <v>42.1</v>
      </c>
      <c r="P21" s="39">
        <v>49.8</v>
      </c>
      <c r="Q21" s="39">
        <v>49.9</v>
      </c>
      <c r="R21" s="39">
        <v>54.5</v>
      </c>
      <c r="S21" s="39">
        <v>57.2</v>
      </c>
      <c r="T21" s="39">
        <v>59</v>
      </c>
      <c r="U21" s="39">
        <v>56.8</v>
      </c>
      <c r="V21" s="39">
        <v>58.2</v>
      </c>
      <c r="W21" s="39">
        <v>62.8</v>
      </c>
      <c r="X21" s="39">
        <v>64.8</v>
      </c>
      <c r="Y21" s="39">
        <v>66.7</v>
      </c>
      <c r="Z21" s="39">
        <v>75.8</v>
      </c>
      <c r="AA21" s="39">
        <v>78.5</v>
      </c>
      <c r="AB21" s="39">
        <v>85</v>
      </c>
      <c r="AC21" s="39">
        <v>78.7</v>
      </c>
      <c r="AD21" s="39">
        <v>80.400000000000006</v>
      </c>
      <c r="AE21" s="39">
        <v>88.1</v>
      </c>
      <c r="AF21" s="39">
        <v>72.7</v>
      </c>
      <c r="AG21" s="39">
        <v>74.099999999999994</v>
      </c>
      <c r="AH21" s="39">
        <v>71.2</v>
      </c>
      <c r="AI21" s="39">
        <v>76.2</v>
      </c>
      <c r="AJ21" s="39">
        <v>77.099999999999994</v>
      </c>
    </row>
    <row r="22" spans="1:36" x14ac:dyDescent="0.25">
      <c r="A22" s="16"/>
      <c r="B22" s="16">
        <f t="shared" ref="B22" si="10">B20</f>
        <v>85034</v>
      </c>
      <c r="C22" s="38" t="s">
        <v>123</v>
      </c>
      <c r="D22" s="49" t="s">
        <v>27</v>
      </c>
      <c r="E22" s="50">
        <v>51</v>
      </c>
      <c r="F22" s="39">
        <v>50</v>
      </c>
      <c r="G22" s="39">
        <v>49</v>
      </c>
      <c r="H22" s="39">
        <v>52.5</v>
      </c>
      <c r="I22" s="39">
        <v>57.1</v>
      </c>
      <c r="J22" s="39">
        <v>51.3</v>
      </c>
      <c r="K22" s="39">
        <v>52.9</v>
      </c>
      <c r="L22" s="39">
        <v>54.3</v>
      </c>
      <c r="M22" s="39">
        <v>57.1</v>
      </c>
      <c r="N22" s="39">
        <v>51.4</v>
      </c>
      <c r="O22" s="39">
        <v>47.1</v>
      </c>
      <c r="P22" s="39">
        <v>60</v>
      </c>
      <c r="Q22" s="39">
        <v>58.3</v>
      </c>
      <c r="R22" s="39">
        <v>56.7</v>
      </c>
      <c r="S22" s="39">
        <v>47.1</v>
      </c>
      <c r="T22" s="39">
        <v>60</v>
      </c>
      <c r="U22" s="39">
        <v>74</v>
      </c>
      <c r="V22" s="39">
        <v>70</v>
      </c>
      <c r="W22" s="39">
        <v>65</v>
      </c>
      <c r="X22" s="39">
        <v>80</v>
      </c>
      <c r="Y22" s="39">
        <v>88</v>
      </c>
      <c r="Z22" s="39">
        <v>73.3</v>
      </c>
      <c r="AA22" s="39">
        <v>86</v>
      </c>
      <c r="AB22" s="39">
        <v>92</v>
      </c>
      <c r="AC22" s="39">
        <v>90</v>
      </c>
      <c r="AD22" s="39">
        <v>90</v>
      </c>
      <c r="AE22" s="39">
        <v>73.3</v>
      </c>
      <c r="AF22" s="39">
        <v>112.5</v>
      </c>
      <c r="AG22" s="39">
        <v>110</v>
      </c>
      <c r="AH22" s="39">
        <v>90</v>
      </c>
      <c r="AI22" s="39">
        <v>117.5</v>
      </c>
      <c r="AJ22" s="39">
        <v>117.5</v>
      </c>
    </row>
    <row r="23" spans="1:36" ht="30" x14ac:dyDescent="0.25">
      <c r="A23" s="16"/>
      <c r="B23" s="16">
        <f t="shared" ref="B23" si="11">B20</f>
        <v>85034</v>
      </c>
      <c r="C23" s="38" t="s">
        <v>123</v>
      </c>
      <c r="D23" s="49" t="s">
        <v>28</v>
      </c>
      <c r="E23" s="50">
        <v>22</v>
      </c>
      <c r="F23" s="39">
        <v>22.5</v>
      </c>
      <c r="G23" s="39">
        <v>20.6</v>
      </c>
      <c r="H23" s="39">
        <v>26.2</v>
      </c>
      <c r="I23" s="39">
        <v>27.5</v>
      </c>
      <c r="J23" s="39">
        <v>29.2</v>
      </c>
      <c r="K23" s="39">
        <v>29.3</v>
      </c>
      <c r="L23" s="39">
        <v>30</v>
      </c>
      <c r="M23" s="39">
        <v>31.3</v>
      </c>
      <c r="N23" s="39">
        <v>35.4</v>
      </c>
      <c r="O23" s="39">
        <v>39.200000000000003</v>
      </c>
      <c r="P23" s="39">
        <v>39.299999999999997</v>
      </c>
      <c r="Q23" s="39">
        <v>40.799999999999997</v>
      </c>
      <c r="R23" s="39">
        <v>43.3</v>
      </c>
      <c r="S23" s="39">
        <v>46.4</v>
      </c>
      <c r="T23" s="39">
        <v>43.3</v>
      </c>
      <c r="U23" s="39">
        <v>47.5</v>
      </c>
      <c r="V23" s="39">
        <v>51.7</v>
      </c>
      <c r="W23" s="39">
        <v>52.5</v>
      </c>
      <c r="X23" s="39">
        <v>51.8</v>
      </c>
      <c r="Y23" s="39">
        <v>61</v>
      </c>
      <c r="Z23" s="39">
        <v>65.599999999999994</v>
      </c>
      <c r="AA23" s="39">
        <v>65.599999999999994</v>
      </c>
      <c r="AB23" s="39">
        <v>68.8</v>
      </c>
      <c r="AC23" s="39">
        <v>66.3</v>
      </c>
      <c r="AD23" s="39">
        <v>73.8</v>
      </c>
      <c r="AE23" s="39">
        <v>77.099999999999994</v>
      </c>
      <c r="AF23" s="39">
        <v>67.5</v>
      </c>
      <c r="AG23" s="39">
        <v>83.3</v>
      </c>
      <c r="AH23" s="39">
        <v>60</v>
      </c>
      <c r="AI23" s="39">
        <v>52.2</v>
      </c>
      <c r="AJ23" s="39">
        <v>46.7</v>
      </c>
    </row>
    <row r="24" spans="1:36" x14ac:dyDescent="0.25">
      <c r="A24" s="31"/>
      <c r="B24" s="31">
        <v>85039</v>
      </c>
      <c r="C24" s="32" t="s">
        <v>124</v>
      </c>
      <c r="D24" s="52" t="s">
        <v>12</v>
      </c>
      <c r="E24" s="51">
        <v>69</v>
      </c>
      <c r="F24" s="40">
        <v>68</v>
      </c>
      <c r="G24" s="40">
        <v>68</v>
      </c>
      <c r="H24" s="40">
        <v>73</v>
      </c>
      <c r="I24" s="40">
        <v>69</v>
      </c>
      <c r="J24" s="40">
        <v>61</v>
      </c>
      <c r="K24" s="40">
        <v>59</v>
      </c>
      <c r="L24" s="40">
        <v>59</v>
      </c>
      <c r="M24" s="40">
        <v>61</v>
      </c>
      <c r="N24" s="40">
        <v>58</v>
      </c>
      <c r="O24" s="40">
        <v>54</v>
      </c>
      <c r="P24" s="40">
        <v>49</v>
      </c>
      <c r="Q24" s="40">
        <v>50</v>
      </c>
      <c r="R24" s="40">
        <v>48</v>
      </c>
      <c r="S24" s="40">
        <v>44</v>
      </c>
      <c r="T24" s="40">
        <v>42</v>
      </c>
      <c r="U24" s="40">
        <v>41</v>
      </c>
      <c r="V24" s="40">
        <v>40</v>
      </c>
      <c r="W24" s="40">
        <v>38</v>
      </c>
      <c r="X24" s="40">
        <v>37</v>
      </c>
      <c r="Y24" s="40">
        <v>37</v>
      </c>
      <c r="Z24" s="40">
        <v>40</v>
      </c>
      <c r="AA24" s="40">
        <v>39</v>
      </c>
      <c r="AB24" s="40">
        <v>36</v>
      </c>
      <c r="AC24" s="40">
        <v>36</v>
      </c>
      <c r="AD24" s="40">
        <v>38</v>
      </c>
      <c r="AE24" s="40">
        <v>38</v>
      </c>
      <c r="AF24" s="40">
        <v>37</v>
      </c>
      <c r="AG24" s="40">
        <v>37</v>
      </c>
      <c r="AH24" s="40">
        <v>39</v>
      </c>
      <c r="AI24" s="40">
        <v>38</v>
      </c>
      <c r="AJ24" s="40">
        <v>38</v>
      </c>
    </row>
    <row r="25" spans="1:36" ht="30" x14ac:dyDescent="0.25">
      <c r="A25" s="16"/>
      <c r="B25" s="16">
        <f t="shared" ref="B25" si="12">B24</f>
        <v>85039</v>
      </c>
      <c r="C25" s="38" t="s">
        <v>124</v>
      </c>
      <c r="D25" s="49" t="s">
        <v>29</v>
      </c>
      <c r="E25" s="50">
        <v>27.4</v>
      </c>
      <c r="F25" s="39">
        <v>27.6</v>
      </c>
      <c r="G25" s="39">
        <v>27.5</v>
      </c>
      <c r="H25" s="39">
        <v>27.6</v>
      </c>
      <c r="I25" s="39">
        <v>28.7</v>
      </c>
      <c r="J25" s="39">
        <v>34.200000000000003</v>
      </c>
      <c r="K25" s="39">
        <v>36.299999999999997</v>
      </c>
      <c r="L25" s="39">
        <v>37.1</v>
      </c>
      <c r="M25" s="39">
        <v>36.799999999999997</v>
      </c>
      <c r="N25" s="39">
        <v>38.299999999999997</v>
      </c>
      <c r="O25" s="39">
        <v>42</v>
      </c>
      <c r="P25" s="39">
        <v>46.6</v>
      </c>
      <c r="Q25" s="39">
        <v>46.2</v>
      </c>
      <c r="R25" s="39">
        <v>47.4</v>
      </c>
      <c r="S25" s="39">
        <v>52.6</v>
      </c>
      <c r="T25" s="39">
        <v>55.2</v>
      </c>
      <c r="U25" s="39">
        <v>56.4</v>
      </c>
      <c r="V25" s="39">
        <v>56.6</v>
      </c>
      <c r="W25" s="39">
        <v>58.1</v>
      </c>
      <c r="X25" s="39">
        <v>62.1</v>
      </c>
      <c r="Y25" s="39">
        <v>63.1</v>
      </c>
      <c r="Z25" s="39">
        <v>60</v>
      </c>
      <c r="AA25" s="39">
        <v>61.4</v>
      </c>
      <c r="AB25" s="39">
        <v>64.900000000000006</v>
      </c>
      <c r="AC25" s="39">
        <v>65.7</v>
      </c>
      <c r="AD25" s="39">
        <v>62.9</v>
      </c>
      <c r="AE25" s="39">
        <v>60.7</v>
      </c>
      <c r="AF25" s="39">
        <v>57.1</v>
      </c>
      <c r="AG25" s="39">
        <v>58.3</v>
      </c>
      <c r="AH25" s="39">
        <v>59.9</v>
      </c>
      <c r="AI25" s="39">
        <v>67.7</v>
      </c>
      <c r="AJ25" s="39">
        <v>67.8</v>
      </c>
    </row>
    <row r="26" spans="1:36" x14ac:dyDescent="0.25">
      <c r="A26" s="16"/>
      <c r="B26" s="16">
        <f t="shared" ref="B26" si="13">B24</f>
        <v>85039</v>
      </c>
      <c r="C26" s="38" t="s">
        <v>124</v>
      </c>
      <c r="D26" s="49" t="s">
        <v>27</v>
      </c>
      <c r="E26" s="50">
        <v>34.5</v>
      </c>
      <c r="F26" s="39">
        <v>33</v>
      </c>
      <c r="G26" s="39">
        <v>32.799999999999997</v>
      </c>
      <c r="H26" s="39">
        <v>33.9</v>
      </c>
      <c r="I26" s="39">
        <v>32.200000000000003</v>
      </c>
      <c r="J26" s="39">
        <v>35.6</v>
      </c>
      <c r="K26" s="39">
        <v>42.1</v>
      </c>
      <c r="L26" s="39">
        <v>39.299999999999997</v>
      </c>
      <c r="M26" s="39">
        <v>40</v>
      </c>
      <c r="N26" s="39">
        <v>39.299999999999997</v>
      </c>
      <c r="O26" s="39">
        <v>39.299999999999997</v>
      </c>
      <c r="P26" s="39">
        <v>39.4</v>
      </c>
      <c r="Q26" s="39">
        <v>41.3</v>
      </c>
      <c r="R26" s="39">
        <v>45</v>
      </c>
      <c r="S26" s="39">
        <v>43.6</v>
      </c>
      <c r="T26" s="39">
        <v>44.3</v>
      </c>
      <c r="U26" s="39">
        <v>45.8</v>
      </c>
      <c r="V26" s="39">
        <v>45.8</v>
      </c>
      <c r="W26" s="39">
        <v>47.3</v>
      </c>
      <c r="X26" s="39">
        <v>55.5</v>
      </c>
      <c r="Y26" s="39">
        <v>62</v>
      </c>
      <c r="Z26" s="39">
        <v>60</v>
      </c>
      <c r="AA26" s="39">
        <v>72.5</v>
      </c>
      <c r="AB26" s="39">
        <v>66.7</v>
      </c>
      <c r="AC26" s="39">
        <v>73.3</v>
      </c>
      <c r="AD26" s="39">
        <v>67.8</v>
      </c>
      <c r="AE26" s="39">
        <v>63.3</v>
      </c>
      <c r="AF26" s="39">
        <v>37.5</v>
      </c>
      <c r="AG26" s="39">
        <v>47.5</v>
      </c>
      <c r="AH26" s="39">
        <v>47.5</v>
      </c>
      <c r="AI26" s="39">
        <v>53.3</v>
      </c>
      <c r="AJ26" s="39">
        <v>55</v>
      </c>
    </row>
    <row r="27" spans="1:36" ht="30" x14ac:dyDescent="0.25">
      <c r="A27" s="16"/>
      <c r="B27" s="16">
        <f t="shared" ref="B27" si="14">B24</f>
        <v>85039</v>
      </c>
      <c r="C27" s="38" t="s">
        <v>124</v>
      </c>
      <c r="D27" s="49" t="s">
        <v>28</v>
      </c>
      <c r="E27" s="50">
        <v>24.9</v>
      </c>
      <c r="F27" s="39">
        <v>24.8</v>
      </c>
      <c r="G27" s="39">
        <v>28.1</v>
      </c>
      <c r="H27" s="39">
        <v>30.9</v>
      </c>
      <c r="I27" s="39">
        <v>30.9</v>
      </c>
      <c r="J27" s="39">
        <v>32.799999999999997</v>
      </c>
      <c r="K27" s="39">
        <v>33.799999999999997</v>
      </c>
      <c r="L27" s="39">
        <v>36.4</v>
      </c>
      <c r="M27" s="39">
        <v>40.700000000000003</v>
      </c>
      <c r="N27" s="39">
        <v>45.3</v>
      </c>
      <c r="O27" s="39">
        <v>45.3</v>
      </c>
      <c r="P27" s="39">
        <v>46.8</v>
      </c>
      <c r="Q27" s="39">
        <v>46.7</v>
      </c>
      <c r="R27" s="39">
        <v>46.8</v>
      </c>
      <c r="S27" s="39">
        <v>48.3</v>
      </c>
      <c r="T27" s="39">
        <v>46.8</v>
      </c>
      <c r="U27" s="39">
        <v>48</v>
      </c>
      <c r="V27" s="39">
        <v>50.4</v>
      </c>
      <c r="W27" s="39">
        <v>47.1</v>
      </c>
      <c r="X27" s="39">
        <v>47.1</v>
      </c>
      <c r="Y27" s="39">
        <v>50.7</v>
      </c>
      <c r="Z27" s="39">
        <v>51.4</v>
      </c>
      <c r="AA27" s="39">
        <v>52.3</v>
      </c>
      <c r="AB27" s="39">
        <v>52.4</v>
      </c>
      <c r="AC27" s="39">
        <v>46.8</v>
      </c>
      <c r="AD27" s="39">
        <v>51.6</v>
      </c>
      <c r="AE27" s="39">
        <v>50</v>
      </c>
      <c r="AF27" s="39">
        <v>50.8</v>
      </c>
      <c r="AG27" s="39">
        <v>49.1</v>
      </c>
      <c r="AH27" s="39">
        <v>50.8</v>
      </c>
      <c r="AI27" s="39">
        <v>60</v>
      </c>
      <c r="AJ27" s="39">
        <v>60.4</v>
      </c>
    </row>
    <row r="28" spans="1:36" x14ac:dyDescent="0.25">
      <c r="A28" s="31"/>
      <c r="B28" s="31">
        <v>85045</v>
      </c>
      <c r="C28" s="32" t="s">
        <v>125</v>
      </c>
      <c r="D28" s="52" t="s">
        <v>12</v>
      </c>
      <c r="E28" s="51">
        <v>87</v>
      </c>
      <c r="F28" s="40">
        <v>85</v>
      </c>
      <c r="G28" s="40">
        <v>75</v>
      </c>
      <c r="H28" s="40">
        <v>83</v>
      </c>
      <c r="I28" s="40">
        <v>85</v>
      </c>
      <c r="J28" s="40">
        <v>78</v>
      </c>
      <c r="K28" s="40">
        <v>70</v>
      </c>
      <c r="L28" s="40">
        <v>70</v>
      </c>
      <c r="M28" s="40">
        <v>68</v>
      </c>
      <c r="N28" s="40">
        <v>68</v>
      </c>
      <c r="O28" s="40">
        <v>66</v>
      </c>
      <c r="P28" s="40">
        <v>63</v>
      </c>
      <c r="Q28" s="40">
        <v>56</v>
      </c>
      <c r="R28" s="40">
        <v>56</v>
      </c>
      <c r="S28" s="40">
        <v>56</v>
      </c>
      <c r="T28" s="40">
        <v>57</v>
      </c>
      <c r="U28" s="40">
        <v>53</v>
      </c>
      <c r="V28" s="40">
        <v>51</v>
      </c>
      <c r="W28" s="40">
        <v>49</v>
      </c>
      <c r="X28" s="40">
        <v>49</v>
      </c>
      <c r="Y28" s="40">
        <v>47</v>
      </c>
      <c r="Z28" s="40">
        <v>41</v>
      </c>
      <c r="AA28" s="40">
        <v>41</v>
      </c>
      <c r="AB28" s="40">
        <v>41</v>
      </c>
      <c r="AC28" s="40">
        <v>43</v>
      </c>
      <c r="AD28" s="40">
        <v>44</v>
      </c>
      <c r="AE28" s="40">
        <v>44</v>
      </c>
      <c r="AF28" s="40">
        <v>39</v>
      </c>
      <c r="AG28" s="40">
        <v>42</v>
      </c>
      <c r="AH28" s="40">
        <v>47</v>
      </c>
      <c r="AI28" s="40">
        <v>43</v>
      </c>
      <c r="AJ28" s="40">
        <v>42</v>
      </c>
    </row>
    <row r="29" spans="1:36" ht="30" x14ac:dyDescent="0.25">
      <c r="A29" s="16"/>
      <c r="B29" s="16">
        <f t="shared" ref="B29" si="15">B28</f>
        <v>85045</v>
      </c>
      <c r="C29" s="38" t="s">
        <v>125</v>
      </c>
      <c r="D29" s="49" t="s">
        <v>29</v>
      </c>
      <c r="E29" s="50">
        <v>30</v>
      </c>
      <c r="F29" s="39">
        <v>30</v>
      </c>
      <c r="G29" s="39">
        <v>33.6</v>
      </c>
      <c r="H29" s="39">
        <v>31.3</v>
      </c>
      <c r="I29" s="39">
        <v>31.2</v>
      </c>
      <c r="J29" s="39">
        <v>34.1</v>
      </c>
      <c r="K29" s="39">
        <v>38.4</v>
      </c>
      <c r="L29" s="39">
        <v>38.9</v>
      </c>
      <c r="M29" s="39">
        <v>40.9</v>
      </c>
      <c r="N29" s="39">
        <v>42.1</v>
      </c>
      <c r="O29" s="39">
        <v>43.4</v>
      </c>
      <c r="P29" s="39">
        <v>46.6</v>
      </c>
      <c r="Q29" s="39">
        <v>52.6</v>
      </c>
      <c r="R29" s="39">
        <v>52.9</v>
      </c>
      <c r="S29" s="39">
        <v>53.6</v>
      </c>
      <c r="T29" s="39">
        <v>53.2</v>
      </c>
      <c r="U29" s="39">
        <v>58.1</v>
      </c>
      <c r="V29" s="39">
        <v>60.6</v>
      </c>
      <c r="W29" s="39">
        <v>60.5</v>
      </c>
      <c r="X29" s="39">
        <v>60.8</v>
      </c>
      <c r="Y29" s="39">
        <v>63.9</v>
      </c>
      <c r="Z29" s="39">
        <v>71.5</v>
      </c>
      <c r="AA29" s="39">
        <v>70.099999999999994</v>
      </c>
      <c r="AB29" s="39">
        <v>70</v>
      </c>
      <c r="AC29" s="39">
        <v>68.599999999999994</v>
      </c>
      <c r="AD29" s="39">
        <v>66.599999999999994</v>
      </c>
      <c r="AE29" s="39">
        <v>69.3</v>
      </c>
      <c r="AF29" s="39">
        <v>64.3</v>
      </c>
      <c r="AG29" s="39">
        <v>69.099999999999994</v>
      </c>
      <c r="AH29" s="39">
        <v>64.900000000000006</v>
      </c>
      <c r="AI29" s="39">
        <v>70.5</v>
      </c>
      <c r="AJ29" s="39">
        <v>71.8</v>
      </c>
    </row>
    <row r="30" spans="1:36" x14ac:dyDescent="0.25">
      <c r="A30" s="16"/>
      <c r="B30" s="16">
        <f t="shared" ref="B30" si="16">B28</f>
        <v>85045</v>
      </c>
      <c r="C30" s="38" t="s">
        <v>125</v>
      </c>
      <c r="D30" s="49" t="s">
        <v>27</v>
      </c>
      <c r="E30" s="50">
        <v>33.799999999999997</v>
      </c>
      <c r="F30" s="39">
        <v>34.200000000000003</v>
      </c>
      <c r="G30" s="39">
        <v>38.1</v>
      </c>
      <c r="H30" s="39">
        <v>33.5</v>
      </c>
      <c r="I30" s="39">
        <v>36.799999999999997</v>
      </c>
      <c r="J30" s="39">
        <v>40.6</v>
      </c>
      <c r="K30" s="39">
        <v>43.3</v>
      </c>
      <c r="L30" s="39">
        <v>40.799999999999997</v>
      </c>
      <c r="M30" s="39">
        <v>42</v>
      </c>
      <c r="N30" s="39">
        <v>41.4</v>
      </c>
      <c r="O30" s="39">
        <v>44.3</v>
      </c>
      <c r="P30" s="39">
        <v>45.3</v>
      </c>
      <c r="Q30" s="39">
        <v>47.7</v>
      </c>
      <c r="R30" s="39">
        <v>45.7</v>
      </c>
      <c r="S30" s="39">
        <v>51.7</v>
      </c>
      <c r="T30" s="39">
        <v>49.2</v>
      </c>
      <c r="U30" s="39">
        <v>46.2</v>
      </c>
      <c r="V30" s="39">
        <v>50.8</v>
      </c>
      <c r="W30" s="39">
        <v>51.7</v>
      </c>
      <c r="X30" s="39">
        <v>57.3</v>
      </c>
      <c r="Y30" s="39">
        <v>61</v>
      </c>
      <c r="Z30" s="39">
        <v>60</v>
      </c>
      <c r="AA30" s="39">
        <v>61.3</v>
      </c>
      <c r="AB30" s="39">
        <v>57.8</v>
      </c>
      <c r="AC30" s="39">
        <v>46.9</v>
      </c>
      <c r="AD30" s="39">
        <v>57.3</v>
      </c>
      <c r="AE30" s="39">
        <v>50.8</v>
      </c>
      <c r="AF30" s="39">
        <v>54.4</v>
      </c>
      <c r="AG30" s="39">
        <v>56</v>
      </c>
      <c r="AH30" s="39">
        <v>51.8</v>
      </c>
      <c r="AI30" s="39">
        <v>56.7</v>
      </c>
      <c r="AJ30" s="39">
        <v>57.8</v>
      </c>
    </row>
    <row r="31" spans="1:36" ht="30" x14ac:dyDescent="0.25">
      <c r="A31" s="16"/>
      <c r="B31" s="16">
        <f t="shared" ref="B31" si="17">B28</f>
        <v>85045</v>
      </c>
      <c r="C31" s="38" t="s">
        <v>125</v>
      </c>
      <c r="D31" s="49" t="s">
        <v>28</v>
      </c>
      <c r="E31" s="50">
        <v>30</v>
      </c>
      <c r="F31" s="39">
        <v>28.9</v>
      </c>
      <c r="G31" s="39">
        <v>32.1</v>
      </c>
      <c r="H31" s="39">
        <v>36.799999999999997</v>
      </c>
      <c r="I31" s="39">
        <v>37</v>
      </c>
      <c r="J31" s="39">
        <v>40.200000000000003</v>
      </c>
      <c r="K31" s="39">
        <v>48</v>
      </c>
      <c r="L31" s="39">
        <v>49.1</v>
      </c>
      <c r="M31" s="39">
        <v>52.1</v>
      </c>
      <c r="N31" s="39">
        <v>52.1</v>
      </c>
      <c r="O31" s="39">
        <v>52.7</v>
      </c>
      <c r="P31" s="39">
        <v>50.7</v>
      </c>
      <c r="Q31" s="39">
        <v>53.3</v>
      </c>
      <c r="R31" s="39">
        <v>51.1</v>
      </c>
      <c r="S31" s="39">
        <v>50.3</v>
      </c>
      <c r="T31" s="39">
        <v>53.2</v>
      </c>
      <c r="U31" s="39">
        <v>52.4</v>
      </c>
      <c r="V31" s="39">
        <v>55.9</v>
      </c>
      <c r="W31" s="39">
        <v>55.2</v>
      </c>
      <c r="X31" s="39">
        <v>57.4</v>
      </c>
      <c r="Y31" s="39">
        <v>50.6</v>
      </c>
      <c r="Z31" s="39">
        <v>57.9</v>
      </c>
      <c r="AA31" s="39">
        <v>57.2</v>
      </c>
      <c r="AB31" s="39">
        <v>64.3</v>
      </c>
      <c r="AC31" s="39">
        <v>49.3</v>
      </c>
      <c r="AD31" s="39">
        <v>45.4</v>
      </c>
      <c r="AE31" s="39">
        <v>44.8</v>
      </c>
      <c r="AF31" s="39">
        <v>42.6</v>
      </c>
      <c r="AG31" s="39">
        <v>43.7</v>
      </c>
      <c r="AH31" s="39">
        <v>44.8</v>
      </c>
      <c r="AI31" s="39">
        <v>42.5</v>
      </c>
      <c r="AJ31" s="39">
        <v>44.4</v>
      </c>
    </row>
    <row r="32" spans="1:36" x14ac:dyDescent="0.25">
      <c r="A32" s="31"/>
      <c r="B32" s="31">
        <v>85046</v>
      </c>
      <c r="C32" s="32" t="s">
        <v>126</v>
      </c>
      <c r="D32" s="52" t="s">
        <v>12</v>
      </c>
      <c r="E32" s="51">
        <v>86</v>
      </c>
      <c r="F32" s="40">
        <v>84</v>
      </c>
      <c r="G32" s="40">
        <v>78</v>
      </c>
      <c r="H32" s="40">
        <v>78</v>
      </c>
      <c r="I32" s="40">
        <v>75</v>
      </c>
      <c r="J32" s="40">
        <v>72</v>
      </c>
      <c r="K32" s="40">
        <v>72</v>
      </c>
      <c r="L32" s="40">
        <v>69</v>
      </c>
      <c r="M32" s="40">
        <v>66</v>
      </c>
      <c r="N32" s="40">
        <v>62</v>
      </c>
      <c r="O32" s="40">
        <v>61</v>
      </c>
      <c r="P32" s="40">
        <v>59</v>
      </c>
      <c r="Q32" s="40">
        <v>55</v>
      </c>
      <c r="R32" s="40">
        <v>52</v>
      </c>
      <c r="S32" s="40">
        <v>52</v>
      </c>
      <c r="T32" s="40">
        <v>51</v>
      </c>
      <c r="U32" s="40">
        <v>46</v>
      </c>
      <c r="V32" s="40">
        <v>45</v>
      </c>
      <c r="W32" s="40">
        <v>45</v>
      </c>
      <c r="X32" s="40">
        <v>43</v>
      </c>
      <c r="Y32" s="40">
        <v>41</v>
      </c>
      <c r="Z32" s="40">
        <v>35</v>
      </c>
      <c r="AA32" s="40">
        <v>34</v>
      </c>
      <c r="AB32" s="40">
        <v>35</v>
      </c>
      <c r="AC32" s="40">
        <v>33</v>
      </c>
      <c r="AD32" s="40">
        <v>32</v>
      </c>
      <c r="AE32" s="40">
        <v>33</v>
      </c>
      <c r="AF32" s="40">
        <v>33</v>
      </c>
      <c r="AG32" s="40">
        <v>29</v>
      </c>
      <c r="AH32" s="40">
        <v>31</v>
      </c>
      <c r="AI32" s="40">
        <v>36</v>
      </c>
      <c r="AJ32" s="40">
        <v>35</v>
      </c>
    </row>
    <row r="33" spans="1:36" ht="30" x14ac:dyDescent="0.25">
      <c r="A33" s="16"/>
      <c r="B33" s="16">
        <f t="shared" ref="B33" si="18">B32</f>
        <v>85046</v>
      </c>
      <c r="C33" s="38" t="s">
        <v>126</v>
      </c>
      <c r="D33" s="49" t="s">
        <v>29</v>
      </c>
      <c r="E33" s="50">
        <v>28</v>
      </c>
      <c r="F33" s="39">
        <v>28.1</v>
      </c>
      <c r="G33" s="39">
        <v>30.4</v>
      </c>
      <c r="H33" s="39">
        <v>30.2</v>
      </c>
      <c r="I33" s="39">
        <v>30.7</v>
      </c>
      <c r="J33" s="39">
        <v>31.8</v>
      </c>
      <c r="K33" s="39">
        <v>31.4</v>
      </c>
      <c r="L33" s="39">
        <v>31.7</v>
      </c>
      <c r="M33" s="39">
        <v>33.200000000000003</v>
      </c>
      <c r="N33" s="39">
        <v>35.200000000000003</v>
      </c>
      <c r="O33" s="39">
        <v>36.1</v>
      </c>
      <c r="P33" s="39">
        <v>37.299999999999997</v>
      </c>
      <c r="Q33" s="39">
        <v>39.700000000000003</v>
      </c>
      <c r="R33" s="39">
        <v>42</v>
      </c>
      <c r="S33" s="39">
        <v>41.3</v>
      </c>
      <c r="T33" s="39">
        <v>42.1</v>
      </c>
      <c r="U33" s="39">
        <v>44.5</v>
      </c>
      <c r="V33" s="39">
        <v>44.8</v>
      </c>
      <c r="W33" s="39">
        <v>45.4</v>
      </c>
      <c r="X33" s="39">
        <v>48</v>
      </c>
      <c r="Y33" s="39">
        <v>48.4</v>
      </c>
      <c r="Z33" s="39">
        <v>53.6</v>
      </c>
      <c r="AA33" s="39">
        <v>57.2</v>
      </c>
      <c r="AB33" s="39">
        <v>53.9</v>
      </c>
      <c r="AC33" s="39">
        <v>60.2</v>
      </c>
      <c r="AD33" s="39">
        <v>58.1</v>
      </c>
      <c r="AE33" s="39">
        <v>57.8</v>
      </c>
      <c r="AF33" s="39">
        <v>61.7</v>
      </c>
      <c r="AG33" s="39">
        <v>66.2</v>
      </c>
      <c r="AH33" s="39">
        <v>61</v>
      </c>
      <c r="AI33" s="39">
        <v>57.2</v>
      </c>
      <c r="AJ33" s="39">
        <v>58.9</v>
      </c>
    </row>
    <row r="34" spans="1:36" x14ac:dyDescent="0.25">
      <c r="A34" s="16"/>
      <c r="B34" s="16">
        <f t="shared" ref="B34" si="19">B32</f>
        <v>85046</v>
      </c>
      <c r="C34" s="38" t="s">
        <v>126</v>
      </c>
      <c r="D34" s="49" t="s">
        <v>27</v>
      </c>
      <c r="E34" s="50">
        <v>36</v>
      </c>
      <c r="F34" s="39">
        <v>39.1</v>
      </c>
      <c r="G34" s="39">
        <v>45.3</v>
      </c>
      <c r="H34" s="39">
        <v>46.4</v>
      </c>
      <c r="I34" s="39">
        <v>51.5</v>
      </c>
      <c r="J34" s="39">
        <v>52.5</v>
      </c>
      <c r="K34" s="39">
        <v>54.2</v>
      </c>
      <c r="L34" s="39">
        <v>54.5</v>
      </c>
      <c r="M34" s="39">
        <v>51.7</v>
      </c>
      <c r="N34" s="39">
        <v>56.4</v>
      </c>
      <c r="O34" s="39">
        <v>60</v>
      </c>
      <c r="P34" s="39">
        <v>50</v>
      </c>
      <c r="Q34" s="39">
        <v>58.2</v>
      </c>
      <c r="R34" s="39">
        <v>56</v>
      </c>
      <c r="S34" s="39">
        <v>48.2</v>
      </c>
      <c r="T34" s="39">
        <v>47.5</v>
      </c>
      <c r="U34" s="39">
        <v>61.7</v>
      </c>
      <c r="V34" s="39">
        <v>62.9</v>
      </c>
      <c r="W34" s="39">
        <v>81.7</v>
      </c>
      <c r="X34" s="39">
        <v>70</v>
      </c>
      <c r="Y34" s="39">
        <v>77.099999999999994</v>
      </c>
      <c r="Z34" s="39">
        <v>75.7</v>
      </c>
      <c r="AA34" s="39">
        <v>90</v>
      </c>
      <c r="AB34" s="39">
        <v>74.3</v>
      </c>
      <c r="AC34" s="39">
        <v>88.6</v>
      </c>
      <c r="AD34" s="39">
        <v>91.4</v>
      </c>
      <c r="AE34" s="39">
        <v>78.3</v>
      </c>
      <c r="AF34" s="39">
        <v>83.8</v>
      </c>
      <c r="AG34" s="39">
        <v>92.9</v>
      </c>
      <c r="AH34" s="39">
        <v>94.3</v>
      </c>
      <c r="AI34" s="39">
        <v>92.9</v>
      </c>
      <c r="AJ34" s="39">
        <v>105</v>
      </c>
    </row>
    <row r="35" spans="1:36" ht="30" x14ac:dyDescent="0.25">
      <c r="A35" s="16"/>
      <c r="B35" s="16">
        <f t="shared" ref="B35" si="20">B32</f>
        <v>85046</v>
      </c>
      <c r="C35" s="38" t="s">
        <v>126</v>
      </c>
      <c r="D35" s="49" t="s">
        <v>28</v>
      </c>
      <c r="E35" s="50">
        <v>30.6</v>
      </c>
      <c r="F35" s="39">
        <v>31.3</v>
      </c>
      <c r="G35" s="39">
        <v>34.700000000000003</v>
      </c>
      <c r="H35" s="39">
        <v>37.6</v>
      </c>
      <c r="I35" s="39">
        <v>37.700000000000003</v>
      </c>
      <c r="J35" s="39">
        <v>40.5</v>
      </c>
      <c r="K35" s="39">
        <v>38.1</v>
      </c>
      <c r="L35" s="39">
        <v>37.9</v>
      </c>
      <c r="M35" s="39">
        <v>42.4</v>
      </c>
      <c r="N35" s="39">
        <v>40.5</v>
      </c>
      <c r="O35" s="39">
        <v>40.299999999999997</v>
      </c>
      <c r="P35" s="39">
        <v>46.5</v>
      </c>
      <c r="Q35" s="39">
        <v>46.6</v>
      </c>
      <c r="R35" s="39">
        <v>46.9</v>
      </c>
      <c r="S35" s="39">
        <v>45.2</v>
      </c>
      <c r="T35" s="39">
        <v>44.5</v>
      </c>
      <c r="U35" s="39">
        <v>47</v>
      </c>
      <c r="V35" s="39">
        <v>47.6</v>
      </c>
      <c r="W35" s="39">
        <v>49.3</v>
      </c>
      <c r="X35" s="39">
        <v>49.6</v>
      </c>
      <c r="Y35" s="39">
        <v>48.6</v>
      </c>
      <c r="Z35" s="39">
        <v>60.4</v>
      </c>
      <c r="AA35" s="39">
        <v>55.6</v>
      </c>
      <c r="AB35" s="39">
        <v>45.5</v>
      </c>
      <c r="AC35" s="39">
        <v>44.5</v>
      </c>
      <c r="AD35" s="39">
        <v>46.4</v>
      </c>
      <c r="AE35" s="39">
        <v>51.4</v>
      </c>
      <c r="AF35" s="39">
        <v>54.5</v>
      </c>
      <c r="AG35" s="39">
        <v>57.8</v>
      </c>
      <c r="AH35" s="39">
        <v>56.3</v>
      </c>
      <c r="AI35" s="39">
        <v>53.8</v>
      </c>
      <c r="AJ35" s="39">
        <v>57.9</v>
      </c>
    </row>
    <row r="36" spans="1:36" x14ac:dyDescent="0.25">
      <c r="A36" s="31"/>
      <c r="B36" s="31">
        <v>85047</v>
      </c>
      <c r="C36" s="32" t="s">
        <v>127</v>
      </c>
      <c r="D36" s="52" t="s">
        <v>12</v>
      </c>
      <c r="E36" s="51">
        <v>56</v>
      </c>
      <c r="F36" s="40">
        <v>54</v>
      </c>
      <c r="G36" s="40">
        <v>52</v>
      </c>
      <c r="H36" s="40">
        <v>57</v>
      </c>
      <c r="I36" s="40">
        <v>52</v>
      </c>
      <c r="J36" s="40">
        <v>49</v>
      </c>
      <c r="K36" s="40">
        <v>46</v>
      </c>
      <c r="L36" s="40">
        <v>43</v>
      </c>
      <c r="M36" s="40">
        <v>40</v>
      </c>
      <c r="N36" s="40">
        <v>39</v>
      </c>
      <c r="O36" s="40">
        <v>38</v>
      </c>
      <c r="P36" s="40">
        <v>34</v>
      </c>
      <c r="Q36" s="40">
        <v>32</v>
      </c>
      <c r="R36" s="40">
        <v>32</v>
      </c>
      <c r="S36" s="40">
        <v>31</v>
      </c>
      <c r="T36" s="40">
        <v>32</v>
      </c>
      <c r="U36" s="40">
        <v>31</v>
      </c>
      <c r="V36" s="40">
        <v>30</v>
      </c>
      <c r="W36" s="40">
        <v>28</v>
      </c>
      <c r="X36" s="40">
        <v>27</v>
      </c>
      <c r="Y36" s="40">
        <v>27</v>
      </c>
      <c r="Z36" s="40">
        <v>25</v>
      </c>
      <c r="AA36" s="40">
        <v>26</v>
      </c>
      <c r="AB36" s="40">
        <v>23</v>
      </c>
      <c r="AC36" s="40">
        <v>24</v>
      </c>
      <c r="AD36" s="40">
        <v>24</v>
      </c>
      <c r="AE36" s="40">
        <v>25</v>
      </c>
      <c r="AF36" s="40">
        <v>24</v>
      </c>
      <c r="AG36" s="40">
        <v>24</v>
      </c>
      <c r="AH36" s="40">
        <v>23</v>
      </c>
      <c r="AI36" s="40">
        <v>22</v>
      </c>
      <c r="AJ36" s="40">
        <v>24</v>
      </c>
    </row>
    <row r="37" spans="1:36" ht="30" x14ac:dyDescent="0.25">
      <c r="A37" s="16"/>
      <c r="B37" s="16">
        <f t="shared" ref="B37" si="21">B36</f>
        <v>85047</v>
      </c>
      <c r="C37" s="38" t="s">
        <v>127</v>
      </c>
      <c r="D37" s="49" t="s">
        <v>29</v>
      </c>
      <c r="E37" s="50">
        <v>31</v>
      </c>
      <c r="F37" s="39">
        <v>31.1</v>
      </c>
      <c r="G37" s="39">
        <v>32.4</v>
      </c>
      <c r="H37" s="39">
        <v>29.6</v>
      </c>
      <c r="I37" s="39">
        <v>33.1</v>
      </c>
      <c r="J37" s="39">
        <v>35.4</v>
      </c>
      <c r="K37" s="39">
        <v>38.6</v>
      </c>
      <c r="L37" s="39">
        <v>41.6</v>
      </c>
      <c r="M37" s="39">
        <v>44.6</v>
      </c>
      <c r="N37" s="39">
        <v>46</v>
      </c>
      <c r="O37" s="39">
        <v>47.5</v>
      </c>
      <c r="P37" s="39">
        <v>58.9</v>
      </c>
      <c r="Q37" s="39">
        <v>54.5</v>
      </c>
      <c r="R37" s="39">
        <v>55.4</v>
      </c>
      <c r="S37" s="39">
        <v>56.9</v>
      </c>
      <c r="T37" s="39">
        <v>57.3</v>
      </c>
      <c r="U37" s="39">
        <v>58.1</v>
      </c>
      <c r="V37" s="39">
        <v>60.7</v>
      </c>
      <c r="W37" s="39">
        <v>63.2</v>
      </c>
      <c r="X37" s="39">
        <v>64.5</v>
      </c>
      <c r="Y37" s="39">
        <v>64.400000000000006</v>
      </c>
      <c r="Z37" s="39">
        <v>66.900000000000006</v>
      </c>
      <c r="AA37" s="39">
        <v>67.8</v>
      </c>
      <c r="AB37" s="39">
        <v>75.400000000000006</v>
      </c>
      <c r="AC37" s="39">
        <v>71</v>
      </c>
      <c r="AD37" s="39">
        <v>73.7</v>
      </c>
      <c r="AE37" s="39">
        <v>72.3</v>
      </c>
      <c r="AF37" s="39">
        <v>75.5</v>
      </c>
      <c r="AG37" s="39">
        <v>84</v>
      </c>
      <c r="AH37" s="39">
        <v>75</v>
      </c>
      <c r="AI37" s="39">
        <v>76.599999999999994</v>
      </c>
      <c r="AJ37" s="39">
        <v>76.7</v>
      </c>
    </row>
    <row r="38" spans="1:36" x14ac:dyDescent="0.25">
      <c r="A38" s="16"/>
      <c r="B38" s="16">
        <f t="shared" ref="B38" si="22">B36</f>
        <v>85047</v>
      </c>
      <c r="C38" s="38" t="s">
        <v>127</v>
      </c>
      <c r="D38" s="49" t="s">
        <v>27</v>
      </c>
      <c r="E38" s="50">
        <v>38</v>
      </c>
      <c r="F38" s="39">
        <v>38.299999999999997</v>
      </c>
      <c r="G38" s="39">
        <v>40.6</v>
      </c>
      <c r="H38" s="39">
        <v>36</v>
      </c>
      <c r="I38" s="39">
        <v>41.5</v>
      </c>
      <c r="J38" s="39">
        <v>44.6</v>
      </c>
      <c r="K38" s="39">
        <v>40.799999999999997</v>
      </c>
      <c r="L38" s="39">
        <v>42.3</v>
      </c>
      <c r="M38" s="39">
        <v>47.5</v>
      </c>
      <c r="N38" s="39">
        <v>52.3</v>
      </c>
      <c r="O38" s="39">
        <v>48.2</v>
      </c>
      <c r="P38" s="39">
        <v>44.7</v>
      </c>
      <c r="Q38" s="39">
        <v>54.6</v>
      </c>
      <c r="R38" s="39">
        <v>48.2</v>
      </c>
      <c r="S38" s="39">
        <v>48.2</v>
      </c>
      <c r="T38" s="39">
        <v>51</v>
      </c>
      <c r="U38" s="39">
        <v>52</v>
      </c>
      <c r="V38" s="39">
        <v>55</v>
      </c>
      <c r="W38" s="39">
        <v>67.5</v>
      </c>
      <c r="X38" s="39">
        <v>74.3</v>
      </c>
      <c r="Y38" s="39">
        <v>75.7</v>
      </c>
      <c r="Z38" s="39">
        <v>74.3</v>
      </c>
      <c r="AA38" s="39">
        <v>74.3</v>
      </c>
      <c r="AB38" s="39">
        <v>51.3</v>
      </c>
      <c r="AC38" s="39">
        <v>54.4</v>
      </c>
      <c r="AD38" s="39">
        <v>52.2</v>
      </c>
      <c r="AE38" s="39">
        <v>56.7</v>
      </c>
      <c r="AF38" s="39">
        <v>56.7</v>
      </c>
      <c r="AG38" s="39">
        <v>60</v>
      </c>
      <c r="AH38" s="39">
        <v>71.400000000000006</v>
      </c>
      <c r="AI38" s="39">
        <v>72.900000000000006</v>
      </c>
      <c r="AJ38" s="39">
        <v>74.3</v>
      </c>
    </row>
    <row r="39" spans="1:36" ht="30" x14ac:dyDescent="0.25">
      <c r="A39" s="16"/>
      <c r="B39" s="16">
        <f t="shared" ref="B39" si="23">B36</f>
        <v>85047</v>
      </c>
      <c r="C39" s="38" t="s">
        <v>127</v>
      </c>
      <c r="D39" s="49" t="s">
        <v>28</v>
      </c>
      <c r="E39" s="50">
        <v>21.6</v>
      </c>
      <c r="F39" s="39">
        <v>22.5</v>
      </c>
      <c r="G39" s="39">
        <v>25</v>
      </c>
      <c r="H39" s="39">
        <v>33.200000000000003</v>
      </c>
      <c r="I39" s="39">
        <v>33.1</v>
      </c>
      <c r="J39" s="39">
        <v>36</v>
      </c>
      <c r="K39" s="39">
        <v>35.200000000000003</v>
      </c>
      <c r="L39" s="39">
        <v>40.700000000000003</v>
      </c>
      <c r="M39" s="39">
        <v>45.2</v>
      </c>
      <c r="N39" s="39">
        <v>44</v>
      </c>
      <c r="O39" s="39">
        <v>52.1</v>
      </c>
      <c r="P39" s="39">
        <v>57.1</v>
      </c>
      <c r="Q39" s="39">
        <v>49.5</v>
      </c>
      <c r="R39" s="39">
        <v>50.5</v>
      </c>
      <c r="S39" s="39">
        <v>48.2</v>
      </c>
      <c r="T39" s="39">
        <v>47.9</v>
      </c>
      <c r="U39" s="39">
        <v>51</v>
      </c>
      <c r="V39" s="39">
        <v>56.2</v>
      </c>
      <c r="W39" s="39">
        <v>58</v>
      </c>
      <c r="X39" s="39">
        <v>54.3</v>
      </c>
      <c r="Y39" s="39">
        <v>52.5</v>
      </c>
      <c r="Z39" s="39">
        <v>61.7</v>
      </c>
      <c r="AA39" s="39">
        <v>55.8</v>
      </c>
      <c r="AB39" s="39">
        <v>56.7</v>
      </c>
      <c r="AC39" s="39">
        <v>51.2</v>
      </c>
      <c r="AD39" s="39">
        <v>46.7</v>
      </c>
      <c r="AE39" s="39">
        <v>45</v>
      </c>
      <c r="AF39" s="39">
        <v>47.2</v>
      </c>
      <c r="AG39" s="39">
        <v>53.1</v>
      </c>
      <c r="AH39" s="39">
        <v>56.3</v>
      </c>
      <c r="AI39" s="39">
        <v>54.7</v>
      </c>
      <c r="AJ39" s="39">
        <v>60.7</v>
      </c>
    </row>
  </sheetData>
  <autoFilter ref="B3:C3" xr:uid="{04F3B583-E3DC-437B-9313-43C78C199199}"/>
  <mergeCells count="32">
    <mergeCell ref="P2:P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B2:AB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   <mergeCell ref="AG2:AG3"/>
    <mergeCell ref="AH2:AH3"/>
  </mergeCells>
  <conditionalFormatting sqref="E4:AJ39">
    <cfRule type="expression" dxfId="1" priority="22">
      <formula>ISTEXT(E4)</formula>
    </cfRule>
  </conditionalFormatting>
  <hyperlinks>
    <hyperlink ref="A2" location="INDEX!A1" display="INDEX!A1" xr:uid="{4E0EBB4D-5BD3-4238-908E-1F97F2C9E424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E7C7-0906-4BC3-B066-2CA270F94C69}">
  <sheetPr codeName="Feuil15"/>
  <dimension ref="A1:AB12"/>
  <sheetViews>
    <sheetView showGridLines="0" zoomScaleNormal="100" workbookViewId="0">
      <pane xSplit="4" ySplit="3" topLeftCell="E4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26" width="15.7109375" style="10" hidden="1" customWidth="1"/>
    <col min="27" max="28" width="15.7109375" style="10" customWidth="1"/>
    <col min="29" max="16384" width="20.7109375" style="7"/>
  </cols>
  <sheetData>
    <row r="1" spans="1:28" s="56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15" customHeight="1" x14ac:dyDescent="0.25">
      <c r="A2" s="12" t="s">
        <v>63</v>
      </c>
      <c r="B2" s="21" t="s">
        <v>42</v>
      </c>
      <c r="C2" s="19" t="s">
        <v>79</v>
      </c>
      <c r="D2" s="63" t="s">
        <v>80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1" t="s">
        <v>51</v>
      </c>
      <c r="R2" s="63" t="s">
        <v>73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4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2"/>
      <c r="R3" s="64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57"/>
      <c r="B4" s="57">
        <v>85009</v>
      </c>
      <c r="C4" s="48" t="s">
        <v>119</v>
      </c>
      <c r="D4" s="41">
        <v>3101</v>
      </c>
      <c r="E4" s="37">
        <v>2516</v>
      </c>
      <c r="F4" s="37">
        <v>392</v>
      </c>
      <c r="G4" s="37">
        <v>160</v>
      </c>
      <c r="H4" s="37">
        <v>6</v>
      </c>
      <c r="I4" s="37">
        <v>0</v>
      </c>
      <c r="J4" s="37">
        <f>IF(D4-SUM(E4:I4)&lt;=0,0,D4-SUM(E4:I4))</f>
        <v>27</v>
      </c>
      <c r="K4" s="37">
        <v>1149</v>
      </c>
      <c r="L4" s="37">
        <v>142</v>
      </c>
      <c r="M4" s="37">
        <v>124</v>
      </c>
      <c r="N4" s="37">
        <v>0</v>
      </c>
      <c r="O4" s="37">
        <v>0</v>
      </c>
      <c r="P4" s="37">
        <v>28</v>
      </c>
      <c r="Q4" s="54">
        <v>1390</v>
      </c>
      <c r="R4" s="53">
        <v>7944</v>
      </c>
      <c r="S4" s="36" t="s">
        <v>85</v>
      </c>
      <c r="T4" s="36" t="s">
        <v>85</v>
      </c>
      <c r="U4" s="36" t="s">
        <v>85</v>
      </c>
      <c r="V4" s="36" t="s">
        <v>85</v>
      </c>
      <c r="W4" s="36" t="s">
        <v>85</v>
      </c>
      <c r="X4" s="36" t="s">
        <v>85</v>
      </c>
      <c r="Y4" s="36" t="s">
        <v>85</v>
      </c>
      <c r="Z4" s="36" t="s">
        <v>85</v>
      </c>
      <c r="AA4" s="36" t="s">
        <v>85</v>
      </c>
      <c r="AB4" s="36">
        <v>1</v>
      </c>
    </row>
    <row r="5" spans="1:28" ht="15.75" thickBot="1" x14ac:dyDescent="0.3">
      <c r="A5" s="57"/>
      <c r="B5" s="57">
        <v>85011</v>
      </c>
      <c r="C5" s="49" t="s">
        <v>120</v>
      </c>
      <c r="D5" s="41">
        <v>3763</v>
      </c>
      <c r="E5" s="37">
        <v>3056</v>
      </c>
      <c r="F5" s="37">
        <v>422</v>
      </c>
      <c r="G5" s="37">
        <v>241</v>
      </c>
      <c r="H5" s="37">
        <v>35</v>
      </c>
      <c r="I5" s="37">
        <v>0</v>
      </c>
      <c r="J5" s="37">
        <f t="shared" ref="J5:J12" si="0">IF(D5-SUM(E5:I5)&lt;=0,0,D5-SUM(E5:I5))</f>
        <v>9</v>
      </c>
      <c r="K5" s="37">
        <v>885</v>
      </c>
      <c r="L5" s="37">
        <v>88</v>
      </c>
      <c r="M5" s="37">
        <v>103</v>
      </c>
      <c r="N5" s="37">
        <v>0</v>
      </c>
      <c r="O5" s="37">
        <v>0</v>
      </c>
      <c r="P5" s="37">
        <v>3</v>
      </c>
      <c r="Q5" s="54">
        <v>514</v>
      </c>
      <c r="R5" s="53">
        <v>14807</v>
      </c>
      <c r="S5" s="36" t="s">
        <v>85</v>
      </c>
      <c r="T5" s="36" t="s">
        <v>85</v>
      </c>
      <c r="U5" s="36" t="s">
        <v>85</v>
      </c>
      <c r="V5" s="36" t="s">
        <v>85</v>
      </c>
      <c r="W5" s="36" t="s">
        <v>85</v>
      </c>
      <c r="X5" s="36" t="s">
        <v>85</v>
      </c>
      <c r="Y5" s="36" t="s">
        <v>85</v>
      </c>
      <c r="Z5" s="36" t="s">
        <v>85</v>
      </c>
      <c r="AA5" s="36" t="s">
        <v>85</v>
      </c>
      <c r="AB5" s="36">
        <v>1</v>
      </c>
    </row>
    <row r="6" spans="1:28" ht="15.75" thickBot="1" x14ac:dyDescent="0.3">
      <c r="A6" s="57"/>
      <c r="B6" s="57">
        <v>85024</v>
      </c>
      <c r="C6" s="49" t="s">
        <v>121</v>
      </c>
      <c r="D6" s="41">
        <v>2126</v>
      </c>
      <c r="E6" s="37">
        <v>1520</v>
      </c>
      <c r="F6" s="37">
        <v>312</v>
      </c>
      <c r="G6" s="37">
        <v>267</v>
      </c>
      <c r="H6" s="37">
        <v>6</v>
      </c>
      <c r="I6" s="37">
        <v>1</v>
      </c>
      <c r="J6" s="37">
        <f t="shared" si="0"/>
        <v>20</v>
      </c>
      <c r="K6" s="37">
        <v>700</v>
      </c>
      <c r="L6" s="37">
        <v>123</v>
      </c>
      <c r="M6" s="37">
        <v>140</v>
      </c>
      <c r="N6" s="37">
        <v>2</v>
      </c>
      <c r="O6" s="37">
        <v>1</v>
      </c>
      <c r="P6" s="37">
        <v>9</v>
      </c>
      <c r="Q6" s="54">
        <v>269</v>
      </c>
      <c r="R6" s="53">
        <v>5497</v>
      </c>
      <c r="S6" s="36" t="s">
        <v>85</v>
      </c>
      <c r="T6" s="36" t="s">
        <v>85</v>
      </c>
      <c r="U6" s="36" t="s">
        <v>85</v>
      </c>
      <c r="V6" s="36" t="s">
        <v>85</v>
      </c>
      <c r="W6" s="36" t="s">
        <v>85</v>
      </c>
      <c r="X6" s="36" t="s">
        <v>85</v>
      </c>
      <c r="Y6" s="36" t="s">
        <v>85</v>
      </c>
      <c r="Z6" s="36" t="s">
        <v>85</v>
      </c>
      <c r="AA6" s="36" t="s">
        <v>85</v>
      </c>
      <c r="AB6" s="36">
        <v>1</v>
      </c>
    </row>
    <row r="7" spans="1:28" ht="15.75" thickBot="1" x14ac:dyDescent="0.3">
      <c r="A7" s="57"/>
      <c r="B7" s="57">
        <v>85026</v>
      </c>
      <c r="C7" s="49" t="s">
        <v>122</v>
      </c>
      <c r="D7" s="41">
        <v>1813</v>
      </c>
      <c r="E7" s="37">
        <v>1406</v>
      </c>
      <c r="F7" s="37">
        <v>184</v>
      </c>
      <c r="G7" s="37">
        <v>208</v>
      </c>
      <c r="H7" s="37">
        <v>0</v>
      </c>
      <c r="I7" s="37">
        <v>0</v>
      </c>
      <c r="J7" s="37">
        <f t="shared" si="0"/>
        <v>15</v>
      </c>
      <c r="K7" s="37">
        <v>494</v>
      </c>
      <c r="L7" s="37">
        <v>50</v>
      </c>
      <c r="M7" s="37">
        <v>100</v>
      </c>
      <c r="N7" s="37">
        <v>0</v>
      </c>
      <c r="O7" s="37">
        <v>0</v>
      </c>
      <c r="P7" s="37">
        <v>12</v>
      </c>
      <c r="Q7" s="54">
        <v>729</v>
      </c>
      <c r="R7" s="53">
        <v>3537</v>
      </c>
      <c r="S7" s="36" t="s">
        <v>85</v>
      </c>
      <c r="T7" s="36" t="s">
        <v>85</v>
      </c>
      <c r="U7" s="36" t="s">
        <v>85</v>
      </c>
      <c r="V7" s="36" t="s">
        <v>85</v>
      </c>
      <c r="W7" s="36" t="s">
        <v>85</v>
      </c>
      <c r="X7" s="36" t="s">
        <v>85</v>
      </c>
      <c r="Y7" s="36" t="s">
        <v>85</v>
      </c>
      <c r="Z7" s="36" t="s">
        <v>85</v>
      </c>
      <c r="AA7" s="36" t="s">
        <v>85</v>
      </c>
      <c r="AB7" s="36">
        <v>1</v>
      </c>
    </row>
    <row r="8" spans="1:28" ht="15.75" thickBot="1" x14ac:dyDescent="0.3">
      <c r="A8" s="57"/>
      <c r="B8" s="57">
        <v>85034</v>
      </c>
      <c r="C8" s="49" t="s">
        <v>123</v>
      </c>
      <c r="D8" s="41">
        <v>1070</v>
      </c>
      <c r="E8" s="37">
        <v>660</v>
      </c>
      <c r="F8" s="37">
        <v>279</v>
      </c>
      <c r="G8" s="37">
        <v>115</v>
      </c>
      <c r="H8" s="37">
        <v>0</v>
      </c>
      <c r="I8" s="37">
        <v>2</v>
      </c>
      <c r="J8" s="37">
        <f t="shared" si="0"/>
        <v>14</v>
      </c>
      <c r="K8" s="37">
        <v>316</v>
      </c>
      <c r="L8" s="37">
        <v>130</v>
      </c>
      <c r="M8" s="37">
        <v>74</v>
      </c>
      <c r="N8" s="37">
        <v>0</v>
      </c>
      <c r="O8" s="37">
        <v>0</v>
      </c>
      <c r="P8" s="37">
        <v>1</v>
      </c>
      <c r="Q8" s="54">
        <v>310</v>
      </c>
      <c r="R8" s="53">
        <v>3625</v>
      </c>
      <c r="S8" s="36" t="s">
        <v>85</v>
      </c>
      <c r="T8" s="36" t="s">
        <v>85</v>
      </c>
      <c r="U8" s="36" t="s">
        <v>85</v>
      </c>
      <c r="V8" s="36" t="s">
        <v>85</v>
      </c>
      <c r="W8" s="36" t="s">
        <v>85</v>
      </c>
      <c r="X8" s="36" t="s">
        <v>85</v>
      </c>
      <c r="Y8" s="36" t="s">
        <v>85</v>
      </c>
      <c r="Z8" s="36" t="s">
        <v>85</v>
      </c>
      <c r="AA8" s="36" t="s">
        <v>85</v>
      </c>
      <c r="AB8" s="36">
        <v>1</v>
      </c>
    </row>
    <row r="9" spans="1:28" ht="15.75" thickBot="1" x14ac:dyDescent="0.3">
      <c r="A9" s="57"/>
      <c r="B9" s="57">
        <v>85039</v>
      </c>
      <c r="C9" s="49" t="s">
        <v>124</v>
      </c>
      <c r="D9" s="41">
        <v>2695</v>
      </c>
      <c r="E9" s="37">
        <v>2144</v>
      </c>
      <c r="F9" s="37">
        <v>407</v>
      </c>
      <c r="G9" s="37">
        <v>104</v>
      </c>
      <c r="H9" s="37">
        <v>4</v>
      </c>
      <c r="I9" s="37">
        <v>0</v>
      </c>
      <c r="J9" s="37">
        <f t="shared" si="0"/>
        <v>36</v>
      </c>
      <c r="K9" s="37">
        <v>1020</v>
      </c>
      <c r="L9" s="37">
        <v>128</v>
      </c>
      <c r="M9" s="37">
        <v>49</v>
      </c>
      <c r="N9" s="37">
        <v>0</v>
      </c>
      <c r="O9" s="37">
        <v>0</v>
      </c>
      <c r="P9" s="37">
        <v>14</v>
      </c>
      <c r="Q9" s="54">
        <v>1028</v>
      </c>
      <c r="R9" s="53">
        <v>8188</v>
      </c>
      <c r="S9" s="36" t="s">
        <v>85</v>
      </c>
      <c r="T9" s="36" t="s">
        <v>85</v>
      </c>
      <c r="U9" s="36" t="s">
        <v>85</v>
      </c>
      <c r="V9" s="36" t="s">
        <v>85</v>
      </c>
      <c r="W9" s="36" t="s">
        <v>85</v>
      </c>
      <c r="X9" s="36" t="s">
        <v>85</v>
      </c>
      <c r="Y9" s="36" t="s">
        <v>85</v>
      </c>
      <c r="Z9" s="36" t="s">
        <v>85</v>
      </c>
      <c r="AA9" s="36" t="s">
        <v>85</v>
      </c>
      <c r="AB9" s="36">
        <v>1</v>
      </c>
    </row>
    <row r="10" spans="1:28" ht="15.75" thickBot="1" x14ac:dyDescent="0.3">
      <c r="A10" s="57"/>
      <c r="B10" s="57">
        <v>85045</v>
      </c>
      <c r="C10" s="49" t="s">
        <v>125</v>
      </c>
      <c r="D10" s="41">
        <v>3220</v>
      </c>
      <c r="E10" s="37">
        <v>2250</v>
      </c>
      <c r="F10" s="37">
        <v>500</v>
      </c>
      <c r="G10" s="37">
        <v>423</v>
      </c>
      <c r="H10" s="37">
        <v>2</v>
      </c>
      <c r="I10" s="37">
        <v>9</v>
      </c>
      <c r="J10" s="37">
        <f t="shared" si="0"/>
        <v>36</v>
      </c>
      <c r="K10" s="37">
        <v>1326</v>
      </c>
      <c r="L10" s="37">
        <v>271</v>
      </c>
      <c r="M10" s="37">
        <v>334</v>
      </c>
      <c r="N10" s="37">
        <v>2</v>
      </c>
      <c r="O10" s="37">
        <v>3</v>
      </c>
      <c r="P10" s="37">
        <v>15</v>
      </c>
      <c r="Q10" s="54">
        <v>821</v>
      </c>
      <c r="R10" s="53">
        <v>9563</v>
      </c>
      <c r="S10" s="36" t="s">
        <v>85</v>
      </c>
      <c r="T10" s="36" t="s">
        <v>85</v>
      </c>
      <c r="U10" s="36" t="s">
        <v>85</v>
      </c>
      <c r="V10" s="36" t="s">
        <v>85</v>
      </c>
      <c r="W10" s="36" t="s">
        <v>85</v>
      </c>
      <c r="X10" s="36" t="s">
        <v>85</v>
      </c>
      <c r="Y10" s="36" t="s">
        <v>85</v>
      </c>
      <c r="Z10" s="36" t="s">
        <v>85</v>
      </c>
      <c r="AA10" s="36" t="s">
        <v>85</v>
      </c>
      <c r="AB10" s="36">
        <v>1</v>
      </c>
    </row>
    <row r="11" spans="1:28" ht="15.75" thickBot="1" x14ac:dyDescent="0.3">
      <c r="A11" s="57"/>
      <c r="B11" s="57">
        <v>85046</v>
      </c>
      <c r="C11" s="49" t="s">
        <v>126</v>
      </c>
      <c r="D11" s="41">
        <v>2868</v>
      </c>
      <c r="E11" s="37">
        <v>2303</v>
      </c>
      <c r="F11" s="37">
        <v>378</v>
      </c>
      <c r="G11" s="37">
        <v>148</v>
      </c>
      <c r="H11" s="37">
        <v>2</v>
      </c>
      <c r="I11" s="37">
        <v>0</v>
      </c>
      <c r="J11" s="37">
        <f t="shared" si="0"/>
        <v>37</v>
      </c>
      <c r="K11" s="37">
        <v>639</v>
      </c>
      <c r="L11" s="37">
        <v>104</v>
      </c>
      <c r="M11" s="37">
        <v>41</v>
      </c>
      <c r="N11" s="37">
        <v>1</v>
      </c>
      <c r="O11" s="37">
        <v>0</v>
      </c>
      <c r="P11" s="37">
        <v>19</v>
      </c>
      <c r="Q11" s="54">
        <v>558</v>
      </c>
      <c r="R11" s="53">
        <v>10352</v>
      </c>
      <c r="S11" s="36" t="s">
        <v>85</v>
      </c>
      <c r="T11" s="36" t="s">
        <v>85</v>
      </c>
      <c r="U11" s="36" t="s">
        <v>85</v>
      </c>
      <c r="V11" s="36" t="s">
        <v>85</v>
      </c>
      <c r="W11" s="36" t="s">
        <v>85</v>
      </c>
      <c r="X11" s="36" t="s">
        <v>85</v>
      </c>
      <c r="Y11" s="36" t="s">
        <v>85</v>
      </c>
      <c r="Z11" s="36" t="s">
        <v>85</v>
      </c>
      <c r="AA11" s="36">
        <v>0.06</v>
      </c>
      <c r="AB11" s="36">
        <v>0.94</v>
      </c>
    </row>
    <row r="12" spans="1:28" x14ac:dyDescent="0.25">
      <c r="A12" s="57"/>
      <c r="B12" s="57">
        <v>85047</v>
      </c>
      <c r="C12" s="49" t="s">
        <v>127</v>
      </c>
      <c r="D12" s="41">
        <v>1663</v>
      </c>
      <c r="E12" s="37">
        <v>1192</v>
      </c>
      <c r="F12" s="37">
        <v>281</v>
      </c>
      <c r="G12" s="37">
        <v>175</v>
      </c>
      <c r="H12" s="37">
        <v>1</v>
      </c>
      <c r="I12" s="37">
        <v>0</v>
      </c>
      <c r="J12" s="37">
        <f t="shared" si="0"/>
        <v>14</v>
      </c>
      <c r="K12" s="37">
        <v>681</v>
      </c>
      <c r="L12" s="37">
        <v>161</v>
      </c>
      <c r="M12" s="37">
        <v>126</v>
      </c>
      <c r="N12" s="37">
        <v>0</v>
      </c>
      <c r="O12" s="37">
        <v>0</v>
      </c>
      <c r="P12" s="37">
        <v>13</v>
      </c>
      <c r="Q12" s="54">
        <v>761</v>
      </c>
      <c r="R12" s="53">
        <v>2810</v>
      </c>
      <c r="S12" s="36" t="s">
        <v>85</v>
      </c>
      <c r="T12" s="36" t="s">
        <v>85</v>
      </c>
      <c r="U12" s="36" t="s">
        <v>85</v>
      </c>
      <c r="V12" s="36" t="s">
        <v>85</v>
      </c>
      <c r="W12" s="36" t="s">
        <v>85</v>
      </c>
      <c r="X12" s="36" t="s">
        <v>85</v>
      </c>
      <c r="Y12" s="36" t="s">
        <v>85</v>
      </c>
      <c r="Z12" s="36" t="s">
        <v>85</v>
      </c>
      <c r="AA12" s="36" t="s">
        <v>85</v>
      </c>
      <c r="AB12" s="36">
        <v>1</v>
      </c>
    </row>
  </sheetData>
  <autoFilter ref="B3:C3" xr:uid="{9566EF4B-79CB-4943-B0E1-D499F39BFA3C}"/>
  <mergeCells count="3">
    <mergeCell ref="D2:D3"/>
    <mergeCell ref="Q2:Q3"/>
    <mergeCell ref="R2:R3"/>
  </mergeCells>
  <conditionalFormatting sqref="D4:AB12">
    <cfRule type="expression" dxfId="0" priority="1">
      <formula>ISTEXT(D4)</formula>
    </cfRule>
  </conditionalFormatting>
  <hyperlinks>
    <hyperlink ref="A2" location="INDEX!A1" display="INDEX!A1" xr:uid="{375BD1C5-6C2F-46A6-907C-767B3595F48C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EF4B-79CB-4943-B0E1-D499F39BFA3C}">
  <sheetPr codeName="Feuil01"/>
  <dimension ref="A1:AC8"/>
  <sheetViews>
    <sheetView showGridLines="0" zoomScaleNormal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6" customFormat="1" ht="11.25" hidden="1" x14ac:dyDescent="0.25">
      <c r="A1" s="44"/>
      <c r="B1" s="44"/>
      <c r="C1" s="45">
        <v>2</v>
      </c>
      <c r="D1" s="45">
        <v>4</v>
      </c>
      <c r="E1" s="45">
        <v>5</v>
      </c>
      <c r="F1" s="45">
        <v>36</v>
      </c>
      <c r="G1" s="45">
        <v>37</v>
      </c>
      <c r="H1" s="45">
        <v>22</v>
      </c>
      <c r="I1" s="45">
        <v>23</v>
      </c>
      <c r="J1" s="45">
        <v>24</v>
      </c>
      <c r="K1" s="45">
        <v>25</v>
      </c>
      <c r="L1" s="45">
        <v>15</v>
      </c>
      <c r="M1" s="45">
        <v>16</v>
      </c>
      <c r="N1" s="45">
        <v>26</v>
      </c>
      <c r="O1" s="45">
        <v>27</v>
      </c>
      <c r="P1" s="45">
        <v>31</v>
      </c>
      <c r="Q1" s="45">
        <v>32</v>
      </c>
      <c r="R1" s="45">
        <v>41</v>
      </c>
      <c r="S1" s="45">
        <v>42</v>
      </c>
      <c r="T1" s="45">
        <v>43</v>
      </c>
      <c r="U1" s="45">
        <v>45</v>
      </c>
      <c r="V1" s="45">
        <v>6</v>
      </c>
      <c r="W1" s="45">
        <v>7</v>
      </c>
      <c r="X1" s="45">
        <v>8</v>
      </c>
      <c r="Y1" s="45">
        <v>9</v>
      </c>
      <c r="Z1" s="45">
        <v>10</v>
      </c>
      <c r="AA1" s="45">
        <v>11</v>
      </c>
      <c r="AB1" s="45">
        <v>12</v>
      </c>
      <c r="AC1" s="45">
        <v>13</v>
      </c>
    </row>
    <row r="2" spans="1:29" s="8" customFormat="1" ht="37.5" customHeight="1" x14ac:dyDescent="0.25">
      <c r="A2" s="12" t="s">
        <v>0</v>
      </c>
      <c r="B2" s="21">
        <v>2022</v>
      </c>
      <c r="C2" s="19" t="s">
        <v>75</v>
      </c>
      <c r="D2" s="58" t="s">
        <v>71</v>
      </c>
      <c r="E2" s="58" t="s">
        <v>64</v>
      </c>
      <c r="F2" s="24">
        <v>2020</v>
      </c>
      <c r="G2" s="24">
        <v>2020</v>
      </c>
      <c r="H2" s="58" t="s">
        <v>15</v>
      </c>
      <c r="I2" s="58" t="s">
        <v>21</v>
      </c>
      <c r="J2" s="58" t="s">
        <v>16</v>
      </c>
      <c r="K2" s="58" t="s">
        <v>22</v>
      </c>
      <c r="L2" s="58" t="s">
        <v>65</v>
      </c>
      <c r="M2" s="58" t="s">
        <v>20</v>
      </c>
      <c r="N2" s="58" t="s">
        <v>17</v>
      </c>
      <c r="O2" s="58" t="s">
        <v>23</v>
      </c>
      <c r="P2" s="58" t="s">
        <v>67</v>
      </c>
      <c r="Q2" s="58" t="s">
        <v>66</v>
      </c>
      <c r="R2" s="43" t="s">
        <v>69</v>
      </c>
      <c r="S2" s="43"/>
      <c r="T2" s="43"/>
      <c r="U2" s="23"/>
      <c r="V2" s="58" t="s">
        <v>70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58"/>
      <c r="E3" s="58"/>
      <c r="F3" s="42" t="s">
        <v>14</v>
      </c>
      <c r="G3" s="55" t="s">
        <v>81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42" t="s">
        <v>18</v>
      </c>
      <c r="S3" s="42" t="s">
        <v>19</v>
      </c>
      <c r="T3" s="42" t="s">
        <v>68</v>
      </c>
      <c r="U3" s="42" t="s">
        <v>6</v>
      </c>
      <c r="V3" s="58"/>
      <c r="W3" s="42" t="s">
        <v>2</v>
      </c>
      <c r="X3" s="42" t="s">
        <v>72</v>
      </c>
      <c r="Y3" s="42" t="s">
        <v>3</v>
      </c>
      <c r="Z3" s="42" t="s">
        <v>4</v>
      </c>
      <c r="AA3" s="42" t="s">
        <v>7</v>
      </c>
      <c r="AB3" s="42" t="s">
        <v>5</v>
      </c>
      <c r="AC3" s="42" t="s">
        <v>6</v>
      </c>
    </row>
    <row r="4" spans="1:29" x14ac:dyDescent="0.25">
      <c r="A4" s="16"/>
      <c r="B4" s="16">
        <v>81001</v>
      </c>
      <c r="C4" s="48" t="s">
        <v>82</v>
      </c>
      <c r="D4" s="47">
        <v>63</v>
      </c>
      <c r="E4" s="37">
        <v>4047</v>
      </c>
      <c r="F4" s="37">
        <v>116</v>
      </c>
      <c r="G4" s="39">
        <v>52</v>
      </c>
      <c r="H4" s="37">
        <v>1230</v>
      </c>
      <c r="I4" s="37">
        <v>15</v>
      </c>
      <c r="J4" s="37">
        <v>1430</v>
      </c>
      <c r="K4" s="37">
        <v>32</v>
      </c>
      <c r="L4" s="37">
        <v>6270</v>
      </c>
      <c r="M4" s="37">
        <v>39</v>
      </c>
      <c r="N4" s="37">
        <v>0</v>
      </c>
      <c r="O4" s="37">
        <v>0</v>
      </c>
      <c r="P4" s="37">
        <v>0</v>
      </c>
      <c r="Q4" s="37">
        <v>0</v>
      </c>
      <c r="R4" s="37">
        <v>4559</v>
      </c>
      <c r="S4" s="37">
        <v>0</v>
      </c>
      <c r="T4" s="37">
        <v>0</v>
      </c>
      <c r="U4" s="37">
        <v>65</v>
      </c>
      <c r="V4" s="37">
        <v>51</v>
      </c>
      <c r="W4" s="36">
        <v>0.22</v>
      </c>
      <c r="X4" s="36">
        <v>0</v>
      </c>
      <c r="Y4" s="36">
        <v>0.16</v>
      </c>
      <c r="Z4" s="36">
        <v>0.39</v>
      </c>
      <c r="AA4" s="36">
        <v>0.14000000000000001</v>
      </c>
      <c r="AB4" s="36">
        <v>0.02</v>
      </c>
      <c r="AC4" s="36">
        <f>IF(ISTEXT($V4),"-",MAX(0,1-SUM(W4:AB4)))</f>
        <v>6.9999999999999951E-2</v>
      </c>
    </row>
    <row r="5" spans="1:29" x14ac:dyDescent="0.25">
      <c r="A5" s="16"/>
      <c r="B5" s="16">
        <v>81003</v>
      </c>
      <c r="C5" s="49" t="s">
        <v>83</v>
      </c>
      <c r="D5" s="47">
        <v>43</v>
      </c>
      <c r="E5" s="37">
        <v>2429</v>
      </c>
      <c r="F5" s="37">
        <v>74</v>
      </c>
      <c r="G5" s="39">
        <v>56.04</v>
      </c>
      <c r="H5" s="37">
        <v>540</v>
      </c>
      <c r="I5" s="37">
        <v>9</v>
      </c>
      <c r="J5" s="37">
        <v>870</v>
      </c>
      <c r="K5" s="37">
        <v>26</v>
      </c>
      <c r="L5" s="37">
        <v>3540</v>
      </c>
      <c r="M5" s="37">
        <v>31</v>
      </c>
      <c r="N5" s="37">
        <v>0</v>
      </c>
      <c r="O5" s="37">
        <v>0</v>
      </c>
      <c r="P5" s="37">
        <v>0</v>
      </c>
      <c r="Q5" s="37">
        <v>0</v>
      </c>
      <c r="R5" s="37">
        <v>2529</v>
      </c>
      <c r="S5" s="37">
        <v>0</v>
      </c>
      <c r="T5" s="37">
        <v>0</v>
      </c>
      <c r="U5" s="37">
        <v>21</v>
      </c>
      <c r="V5" s="37">
        <v>34</v>
      </c>
      <c r="W5" s="36">
        <v>0.09</v>
      </c>
      <c r="X5" s="36">
        <v>0</v>
      </c>
      <c r="Y5" s="36">
        <v>0.12</v>
      </c>
      <c r="Z5" s="36">
        <v>0.59</v>
      </c>
      <c r="AA5" s="36">
        <v>0.18</v>
      </c>
      <c r="AB5" s="36">
        <v>0.03</v>
      </c>
      <c r="AC5" s="36">
        <f>IF(ISTEXT($V5),"-",MAX(0,1-SUM(W5:AB5)))</f>
        <v>0</v>
      </c>
    </row>
    <row r="6" spans="1:29" x14ac:dyDescent="0.25">
      <c r="A6" s="16"/>
      <c r="B6" s="16">
        <v>81004</v>
      </c>
      <c r="C6" s="49" t="s">
        <v>84</v>
      </c>
      <c r="D6" s="47">
        <v>18</v>
      </c>
      <c r="E6" s="37">
        <v>1791</v>
      </c>
      <c r="F6" s="37">
        <v>31</v>
      </c>
      <c r="G6" s="39">
        <v>49.68</v>
      </c>
      <c r="H6" s="37" t="s">
        <v>85</v>
      </c>
      <c r="I6" s="37" t="s">
        <v>86</v>
      </c>
      <c r="J6" s="37">
        <v>1160</v>
      </c>
      <c r="K6" s="37">
        <v>16</v>
      </c>
      <c r="L6" s="37">
        <v>3370</v>
      </c>
      <c r="M6" s="37">
        <v>16</v>
      </c>
      <c r="N6" s="37">
        <v>0</v>
      </c>
      <c r="O6" s="37">
        <v>0</v>
      </c>
      <c r="P6" s="37" t="s">
        <v>85</v>
      </c>
      <c r="Q6" s="37" t="s">
        <v>86</v>
      </c>
      <c r="R6" s="37">
        <v>2274</v>
      </c>
      <c r="S6" s="37">
        <v>0</v>
      </c>
      <c r="T6" s="37" t="s">
        <v>85</v>
      </c>
      <c r="U6" s="37">
        <v>65</v>
      </c>
      <c r="V6" s="37">
        <v>17</v>
      </c>
      <c r="W6" s="36">
        <v>0.06</v>
      </c>
      <c r="X6" s="36">
        <v>0</v>
      </c>
      <c r="Y6" s="36">
        <v>0</v>
      </c>
      <c r="Z6" s="36">
        <v>0.76</v>
      </c>
      <c r="AA6" s="36">
        <v>0.12</v>
      </c>
      <c r="AB6" s="36">
        <v>0.06</v>
      </c>
      <c r="AC6" s="36">
        <f>IF(ISTEXT($V6),"-",MAX(0,1-SUM(W6:AB6)))</f>
        <v>0</v>
      </c>
    </row>
    <row r="7" spans="1:29" x14ac:dyDescent="0.25">
      <c r="A7" s="16"/>
      <c r="B7" s="16">
        <v>81013</v>
      </c>
      <c r="C7" s="49" t="s">
        <v>87</v>
      </c>
      <c r="D7" s="47">
        <v>4</v>
      </c>
      <c r="E7" s="37">
        <v>99</v>
      </c>
      <c r="F7" s="37">
        <v>4</v>
      </c>
      <c r="G7" s="39">
        <v>50.25</v>
      </c>
      <c r="H7" s="37">
        <v>0</v>
      </c>
      <c r="I7" s="37">
        <v>0</v>
      </c>
      <c r="J7" s="37" t="s">
        <v>85</v>
      </c>
      <c r="K7" s="37" t="s">
        <v>86</v>
      </c>
      <c r="L7" s="37" t="s">
        <v>85</v>
      </c>
      <c r="M7" s="37" t="s">
        <v>86</v>
      </c>
      <c r="N7" s="37">
        <v>0</v>
      </c>
      <c r="O7" s="37">
        <v>0</v>
      </c>
      <c r="P7" s="37">
        <v>0</v>
      </c>
      <c r="Q7" s="37">
        <v>0</v>
      </c>
      <c r="R7" s="37" t="s">
        <v>85</v>
      </c>
      <c r="S7" s="37">
        <v>0</v>
      </c>
      <c r="T7" s="37">
        <v>0</v>
      </c>
      <c r="U7" s="37">
        <v>38</v>
      </c>
      <c r="V7" s="37" t="s">
        <v>86</v>
      </c>
      <c r="W7" s="36" t="s">
        <v>85</v>
      </c>
      <c r="X7" s="36" t="s">
        <v>85</v>
      </c>
      <c r="Y7" s="36" t="s">
        <v>85</v>
      </c>
      <c r="Z7" s="36" t="s">
        <v>85</v>
      </c>
      <c r="AA7" s="36" t="s">
        <v>85</v>
      </c>
      <c r="AB7" s="36" t="s">
        <v>85</v>
      </c>
      <c r="AC7" s="36" t="str">
        <f>IF(ISTEXT($V7),"-",MAX(0,1-SUM(W7:AB7)))</f>
        <v>-</v>
      </c>
    </row>
    <row r="8" spans="1:29" x14ac:dyDescent="0.25">
      <c r="A8" s="16"/>
      <c r="B8" s="16">
        <v>81015</v>
      </c>
      <c r="C8" s="49" t="s">
        <v>88</v>
      </c>
      <c r="D8" s="47">
        <v>31</v>
      </c>
      <c r="E8" s="37">
        <v>2754</v>
      </c>
      <c r="F8" s="37">
        <v>56</v>
      </c>
      <c r="G8" s="39">
        <v>49.42</v>
      </c>
      <c r="H8" s="37">
        <v>860</v>
      </c>
      <c r="I8" s="37">
        <v>10</v>
      </c>
      <c r="J8" s="37">
        <v>1000</v>
      </c>
      <c r="K8" s="37">
        <v>17</v>
      </c>
      <c r="L8" s="37">
        <v>4550</v>
      </c>
      <c r="M8" s="37">
        <v>24</v>
      </c>
      <c r="N8" s="37">
        <v>0</v>
      </c>
      <c r="O8" s="37">
        <v>0</v>
      </c>
      <c r="P8" s="37">
        <v>0</v>
      </c>
      <c r="Q8" s="37">
        <v>0</v>
      </c>
      <c r="R8" s="37">
        <v>3307</v>
      </c>
      <c r="S8" s="37">
        <v>0</v>
      </c>
      <c r="T8" s="37">
        <v>0</v>
      </c>
      <c r="U8" s="37">
        <v>8</v>
      </c>
      <c r="V8" s="37">
        <v>26</v>
      </c>
      <c r="W8" s="36">
        <v>0.04</v>
      </c>
      <c r="X8" s="36">
        <v>0.04</v>
      </c>
      <c r="Y8" s="36">
        <v>0.19</v>
      </c>
      <c r="Z8" s="36">
        <v>0.46</v>
      </c>
      <c r="AA8" s="36">
        <v>0.19</v>
      </c>
      <c r="AB8" s="36">
        <v>0.04</v>
      </c>
      <c r="AC8" s="36">
        <f>IF(ISTEXT($V8),"-",MAX(0,1-SUM(W8:AB8)))</f>
        <v>4.0000000000000036E-2</v>
      </c>
    </row>
  </sheetData>
  <autoFilter ref="B3:C3" xr:uid="{9566EF4B-79CB-4943-B0E1-D499F39BFA3C}"/>
  <mergeCells count="13">
    <mergeCell ref="Q2:Q3"/>
    <mergeCell ref="D2:D3"/>
    <mergeCell ref="V2:V3"/>
    <mergeCell ref="L2:L3"/>
    <mergeCell ref="H2:H3"/>
    <mergeCell ref="E2:E3"/>
    <mergeCell ref="J2:J3"/>
    <mergeCell ref="N2:N3"/>
    <mergeCell ref="P2:P3"/>
    <mergeCell ref="M2:M3"/>
    <mergeCell ref="I2:I3"/>
    <mergeCell ref="K2:K3"/>
    <mergeCell ref="O2:O3"/>
  </mergeCells>
  <conditionalFormatting sqref="D4:F8 H4:AC8">
    <cfRule type="expression" dxfId="19" priority="9">
      <formula>ISTEXT(D4)</formula>
    </cfRule>
  </conditionalFormatting>
  <conditionalFormatting sqref="G4:G8">
    <cfRule type="expression" dxfId="18" priority="1">
      <formula>ISTEXT(G4)</formula>
    </cfRule>
  </conditionalFormatting>
  <hyperlinks>
    <hyperlink ref="A2" location="INDEX!A1" display="INDEX!A1" xr:uid="{F6D34EA4-7115-476F-8D48-620C76D5D8B5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3B583-E3DC-437B-9313-43C78C199199}">
  <sheetPr codeName="Feuil02"/>
  <dimension ref="A1:AJ23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1</v>
      </c>
      <c r="B2" s="12"/>
      <c r="C2" s="19" t="s">
        <v>75</v>
      </c>
      <c r="D2" s="33" t="s">
        <v>24</v>
      </c>
      <c r="E2" s="59">
        <v>1990</v>
      </c>
      <c r="F2" s="59">
        <v>1991</v>
      </c>
      <c r="G2" s="59">
        <v>1992</v>
      </c>
      <c r="H2" s="59">
        <v>1993</v>
      </c>
      <c r="I2" s="59">
        <v>1994</v>
      </c>
      <c r="J2" s="59">
        <v>1995</v>
      </c>
      <c r="K2" s="59">
        <v>1996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  <c r="Q2" s="59">
        <v>2002</v>
      </c>
      <c r="R2" s="59">
        <v>2003</v>
      </c>
      <c r="S2" s="59">
        <v>2004</v>
      </c>
      <c r="T2" s="59">
        <v>2005</v>
      </c>
      <c r="U2" s="59">
        <v>2006</v>
      </c>
      <c r="V2" s="59">
        <v>2007</v>
      </c>
      <c r="W2" s="59">
        <v>2008</v>
      </c>
      <c r="X2" s="59">
        <v>2009</v>
      </c>
      <c r="Y2" s="59">
        <v>2010</v>
      </c>
      <c r="Z2" s="59">
        <v>2011</v>
      </c>
      <c r="AA2" s="59">
        <v>2012</v>
      </c>
      <c r="AB2" s="59">
        <v>2013</v>
      </c>
      <c r="AC2" s="59">
        <v>2014</v>
      </c>
      <c r="AD2" s="59">
        <v>2015</v>
      </c>
      <c r="AE2" s="59">
        <v>2016</v>
      </c>
      <c r="AF2" s="59">
        <v>2017</v>
      </c>
      <c r="AG2" s="59">
        <v>2018</v>
      </c>
      <c r="AH2" s="59">
        <v>2019</v>
      </c>
      <c r="AI2" s="59">
        <v>2020</v>
      </c>
      <c r="AJ2" s="61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</row>
    <row r="4" spans="1:36" x14ac:dyDescent="0.25">
      <c r="A4" s="15"/>
      <c r="B4" s="15">
        <v>81001</v>
      </c>
      <c r="C4" s="22" t="s">
        <v>82</v>
      </c>
      <c r="D4" s="48" t="s">
        <v>12</v>
      </c>
      <c r="E4" s="47">
        <v>115</v>
      </c>
      <c r="F4" s="37">
        <v>114</v>
      </c>
      <c r="G4" s="37">
        <v>112</v>
      </c>
      <c r="H4" s="37">
        <v>116</v>
      </c>
      <c r="I4" s="37">
        <v>111</v>
      </c>
      <c r="J4" s="37">
        <v>106</v>
      </c>
      <c r="K4" s="37">
        <v>101</v>
      </c>
      <c r="L4" s="37">
        <v>93</v>
      </c>
      <c r="M4" s="37">
        <v>93</v>
      </c>
      <c r="N4" s="37">
        <v>91</v>
      </c>
      <c r="O4" s="37">
        <v>90</v>
      </c>
      <c r="P4" s="37">
        <v>75</v>
      </c>
      <c r="Q4" s="37">
        <v>69</v>
      </c>
      <c r="R4" s="37">
        <v>70</v>
      </c>
      <c r="S4" s="37">
        <v>67</v>
      </c>
      <c r="T4" s="37">
        <v>65</v>
      </c>
      <c r="U4" s="37">
        <v>61</v>
      </c>
      <c r="V4" s="37">
        <v>61</v>
      </c>
      <c r="W4" s="37">
        <v>61</v>
      </c>
      <c r="X4" s="37">
        <v>60</v>
      </c>
      <c r="Y4" s="37">
        <v>57</v>
      </c>
      <c r="Z4" s="37">
        <v>56</v>
      </c>
      <c r="AA4" s="37">
        <v>58</v>
      </c>
      <c r="AB4" s="37">
        <v>55</v>
      </c>
      <c r="AC4" s="37">
        <v>55</v>
      </c>
      <c r="AD4" s="37">
        <v>58</v>
      </c>
      <c r="AE4" s="37">
        <v>55</v>
      </c>
      <c r="AF4" s="37">
        <v>56</v>
      </c>
      <c r="AG4" s="37">
        <v>59</v>
      </c>
      <c r="AH4" s="37">
        <v>58</v>
      </c>
      <c r="AI4" s="37">
        <v>61</v>
      </c>
      <c r="AJ4" s="37">
        <v>62</v>
      </c>
    </row>
    <row r="5" spans="1:36" ht="30" x14ac:dyDescent="0.25">
      <c r="A5" s="16"/>
      <c r="B5" s="16">
        <f>B4</f>
        <v>81001</v>
      </c>
      <c r="C5" s="38" t="s">
        <v>82</v>
      </c>
      <c r="D5" s="49" t="s">
        <v>29</v>
      </c>
      <c r="E5" s="50">
        <v>31</v>
      </c>
      <c r="F5" s="39">
        <v>31.3</v>
      </c>
      <c r="G5" s="39">
        <v>31.9</v>
      </c>
      <c r="H5" s="39">
        <v>29.9</v>
      </c>
      <c r="I5" s="39">
        <v>31.5</v>
      </c>
      <c r="J5" s="39">
        <v>32.6</v>
      </c>
      <c r="K5" s="39">
        <v>34.299999999999997</v>
      </c>
      <c r="L5" s="39">
        <v>37.700000000000003</v>
      </c>
      <c r="M5" s="39">
        <v>38.1</v>
      </c>
      <c r="N5" s="39">
        <v>39.200000000000003</v>
      </c>
      <c r="O5" s="39">
        <v>40.5</v>
      </c>
      <c r="P5" s="39">
        <v>47.4</v>
      </c>
      <c r="Q5" s="39">
        <v>51.6</v>
      </c>
      <c r="R5" s="39">
        <v>51.3</v>
      </c>
      <c r="S5" s="39">
        <v>53.6</v>
      </c>
      <c r="T5" s="39">
        <v>54</v>
      </c>
      <c r="U5" s="39">
        <v>56</v>
      </c>
      <c r="V5" s="39">
        <v>56.4</v>
      </c>
      <c r="W5" s="39">
        <v>55.7</v>
      </c>
      <c r="X5" s="39">
        <v>57.4</v>
      </c>
      <c r="Y5" s="39">
        <v>59.5</v>
      </c>
      <c r="Z5" s="39">
        <v>62.5</v>
      </c>
      <c r="AA5" s="39">
        <v>60.5</v>
      </c>
      <c r="AB5" s="39">
        <v>63.7</v>
      </c>
      <c r="AC5" s="39">
        <v>61.7</v>
      </c>
      <c r="AD5" s="39">
        <v>63.6</v>
      </c>
      <c r="AE5" s="39">
        <v>65.3</v>
      </c>
      <c r="AF5" s="39">
        <v>64.599999999999994</v>
      </c>
      <c r="AG5" s="39">
        <v>64.599999999999994</v>
      </c>
      <c r="AH5" s="39">
        <v>65.599999999999994</v>
      </c>
      <c r="AI5" s="39">
        <v>63.8</v>
      </c>
      <c r="AJ5" s="39">
        <v>63.3</v>
      </c>
    </row>
    <row r="6" spans="1:36" x14ac:dyDescent="0.25">
      <c r="A6" s="16"/>
      <c r="B6" s="16">
        <f>B4</f>
        <v>81001</v>
      </c>
      <c r="C6" s="38" t="s">
        <v>82</v>
      </c>
      <c r="D6" s="49" t="s">
        <v>27</v>
      </c>
      <c r="E6" s="50">
        <v>33.1</v>
      </c>
      <c r="F6" s="39">
        <v>33.700000000000003</v>
      </c>
      <c r="G6" s="39">
        <v>35.5</v>
      </c>
      <c r="H6" s="39">
        <v>36.799999999999997</v>
      </c>
      <c r="I6" s="39">
        <v>41.1</v>
      </c>
      <c r="J6" s="39">
        <v>40</v>
      </c>
      <c r="K6" s="39">
        <v>43.5</v>
      </c>
      <c r="L6" s="39">
        <v>41.2</v>
      </c>
      <c r="M6" s="39">
        <v>45</v>
      </c>
      <c r="N6" s="39">
        <v>44.5</v>
      </c>
      <c r="O6" s="39">
        <v>49.2</v>
      </c>
      <c r="P6" s="39">
        <v>48.6</v>
      </c>
      <c r="Q6" s="39">
        <v>48.9</v>
      </c>
      <c r="R6" s="39">
        <v>47.3</v>
      </c>
      <c r="S6" s="39">
        <v>48.5</v>
      </c>
      <c r="T6" s="39">
        <v>46.8</v>
      </c>
      <c r="U6" s="39">
        <v>51.4</v>
      </c>
      <c r="V6" s="39">
        <v>56.5</v>
      </c>
      <c r="W6" s="39">
        <v>58.1</v>
      </c>
      <c r="X6" s="39">
        <v>60</v>
      </c>
      <c r="Y6" s="39">
        <v>67.8</v>
      </c>
      <c r="Z6" s="39">
        <v>67.2</v>
      </c>
      <c r="AA6" s="39">
        <v>67.2</v>
      </c>
      <c r="AB6" s="39">
        <v>69.400000000000006</v>
      </c>
      <c r="AC6" s="39">
        <v>70</v>
      </c>
      <c r="AD6" s="39">
        <v>73.5</v>
      </c>
      <c r="AE6" s="39">
        <v>73.8</v>
      </c>
      <c r="AF6" s="39">
        <v>78.099999999999994</v>
      </c>
      <c r="AG6" s="39">
        <v>69.400000000000006</v>
      </c>
      <c r="AH6" s="39">
        <v>86</v>
      </c>
      <c r="AI6" s="39">
        <v>80</v>
      </c>
      <c r="AJ6" s="39">
        <v>82</v>
      </c>
    </row>
    <row r="7" spans="1:36" ht="30" x14ac:dyDescent="0.25">
      <c r="A7" s="16"/>
      <c r="B7" s="16">
        <f>B4</f>
        <v>81001</v>
      </c>
      <c r="C7" s="38" t="s">
        <v>82</v>
      </c>
      <c r="D7" s="49" t="s">
        <v>28</v>
      </c>
      <c r="E7" s="50">
        <v>20.5</v>
      </c>
      <c r="F7" s="39">
        <v>23.5</v>
      </c>
      <c r="G7" s="39">
        <v>23.8</v>
      </c>
      <c r="H7" s="39">
        <v>30.6</v>
      </c>
      <c r="I7" s="39">
        <v>29.8</v>
      </c>
      <c r="J7" s="39">
        <v>31.1</v>
      </c>
      <c r="K7" s="39">
        <v>33.5</v>
      </c>
      <c r="L7" s="39">
        <v>35</v>
      </c>
      <c r="M7" s="39">
        <v>33.799999999999997</v>
      </c>
      <c r="N7" s="39">
        <v>35</v>
      </c>
      <c r="O7" s="39">
        <v>35.1</v>
      </c>
      <c r="P7" s="39">
        <v>36.9</v>
      </c>
      <c r="Q7" s="39">
        <v>35.1</v>
      </c>
      <c r="R7" s="39">
        <v>34.200000000000003</v>
      </c>
      <c r="S7" s="39">
        <v>37.299999999999997</v>
      </c>
      <c r="T7" s="39">
        <v>39</v>
      </c>
      <c r="U7" s="39">
        <v>41</v>
      </c>
      <c r="V7" s="39">
        <v>44.1</v>
      </c>
      <c r="W7" s="39">
        <v>44.2</v>
      </c>
      <c r="X7" s="39">
        <v>43.5</v>
      </c>
      <c r="Y7" s="39">
        <v>44.2</v>
      </c>
      <c r="Z7" s="39">
        <v>46.9</v>
      </c>
      <c r="AA7" s="39">
        <v>43.7</v>
      </c>
      <c r="AB7" s="39">
        <v>45.5</v>
      </c>
      <c r="AC7" s="39">
        <v>47.7</v>
      </c>
      <c r="AD7" s="39">
        <v>48.5</v>
      </c>
      <c r="AE7" s="39">
        <v>46.5</v>
      </c>
      <c r="AF7" s="39">
        <v>50</v>
      </c>
      <c r="AG7" s="39">
        <v>49.4</v>
      </c>
      <c r="AH7" s="39">
        <v>44.1</v>
      </c>
      <c r="AI7" s="39">
        <v>44.8</v>
      </c>
      <c r="AJ7" s="39">
        <v>49.6</v>
      </c>
    </row>
    <row r="8" spans="1:36" x14ac:dyDescent="0.25">
      <c r="A8" s="31"/>
      <c r="B8" s="31">
        <v>81003</v>
      </c>
      <c r="C8" s="32" t="s">
        <v>83</v>
      </c>
      <c r="D8" s="52" t="s">
        <v>12</v>
      </c>
      <c r="E8" s="51">
        <v>120</v>
      </c>
      <c r="F8" s="40">
        <v>113</v>
      </c>
      <c r="G8" s="40">
        <v>105</v>
      </c>
      <c r="H8" s="40">
        <v>103</v>
      </c>
      <c r="I8" s="40">
        <v>94</v>
      </c>
      <c r="J8" s="40">
        <v>90</v>
      </c>
      <c r="K8" s="40">
        <v>82</v>
      </c>
      <c r="L8" s="40">
        <v>77</v>
      </c>
      <c r="M8" s="40">
        <v>75</v>
      </c>
      <c r="N8" s="40">
        <v>74</v>
      </c>
      <c r="O8" s="40">
        <v>66</v>
      </c>
      <c r="P8" s="40">
        <v>64</v>
      </c>
      <c r="Q8" s="40">
        <v>63</v>
      </c>
      <c r="R8" s="40">
        <v>61</v>
      </c>
      <c r="S8" s="40">
        <v>58</v>
      </c>
      <c r="T8" s="40">
        <v>55</v>
      </c>
      <c r="U8" s="40">
        <v>54</v>
      </c>
      <c r="V8" s="40">
        <v>50</v>
      </c>
      <c r="W8" s="40">
        <v>47</v>
      </c>
      <c r="X8" s="40">
        <v>45</v>
      </c>
      <c r="Y8" s="40">
        <v>45</v>
      </c>
      <c r="Z8" s="40">
        <v>44</v>
      </c>
      <c r="AA8" s="40">
        <v>42</v>
      </c>
      <c r="AB8" s="40">
        <v>39</v>
      </c>
      <c r="AC8" s="40">
        <v>41</v>
      </c>
      <c r="AD8" s="40">
        <v>39</v>
      </c>
      <c r="AE8" s="40">
        <v>40</v>
      </c>
      <c r="AF8" s="40">
        <v>44</v>
      </c>
      <c r="AG8" s="40">
        <v>45</v>
      </c>
      <c r="AH8" s="40">
        <v>45</v>
      </c>
      <c r="AI8" s="40">
        <v>46</v>
      </c>
      <c r="AJ8" s="40">
        <v>44</v>
      </c>
    </row>
    <row r="9" spans="1:36" ht="30" x14ac:dyDescent="0.25">
      <c r="A9" s="16"/>
      <c r="B9" s="16">
        <f t="shared" ref="B9" si="0">B8</f>
        <v>81003</v>
      </c>
      <c r="C9" s="38" t="s">
        <v>83</v>
      </c>
      <c r="D9" s="49" t="s">
        <v>29</v>
      </c>
      <c r="E9" s="50">
        <v>22.9</v>
      </c>
      <c r="F9" s="39">
        <v>23.3</v>
      </c>
      <c r="G9" s="39">
        <v>23.9</v>
      </c>
      <c r="H9" s="39">
        <v>25</v>
      </c>
      <c r="I9" s="39">
        <v>27</v>
      </c>
      <c r="J9" s="39">
        <v>27.9</v>
      </c>
      <c r="K9" s="39">
        <v>29.8</v>
      </c>
      <c r="L9" s="39">
        <v>31.7</v>
      </c>
      <c r="M9" s="39">
        <v>32.700000000000003</v>
      </c>
      <c r="N9" s="39">
        <v>32.700000000000003</v>
      </c>
      <c r="O9" s="39">
        <v>36.6</v>
      </c>
      <c r="P9" s="39">
        <v>38.1</v>
      </c>
      <c r="Q9" s="39">
        <v>39.299999999999997</v>
      </c>
      <c r="R9" s="39">
        <v>40.5</v>
      </c>
      <c r="S9" s="39">
        <v>42.4</v>
      </c>
      <c r="T9" s="39">
        <v>44.4</v>
      </c>
      <c r="U9" s="39">
        <v>45.2</v>
      </c>
      <c r="V9" s="39">
        <v>47.5</v>
      </c>
      <c r="W9" s="39">
        <v>50.2</v>
      </c>
      <c r="X9" s="39">
        <v>52.2</v>
      </c>
      <c r="Y9" s="39">
        <v>52.4</v>
      </c>
      <c r="Z9" s="39">
        <v>53.9</v>
      </c>
      <c r="AA9" s="39">
        <v>53.4</v>
      </c>
      <c r="AB9" s="39">
        <v>53.9</v>
      </c>
      <c r="AC9" s="39">
        <v>53.6</v>
      </c>
      <c r="AD9" s="39">
        <v>56</v>
      </c>
      <c r="AE9" s="39">
        <v>52.9</v>
      </c>
      <c r="AF9" s="39">
        <v>54.6</v>
      </c>
      <c r="AG9" s="39">
        <v>54.2</v>
      </c>
      <c r="AH9" s="39">
        <v>52.9</v>
      </c>
      <c r="AI9" s="39">
        <v>54.1</v>
      </c>
      <c r="AJ9" s="39">
        <v>56.2</v>
      </c>
    </row>
    <row r="10" spans="1:36" x14ac:dyDescent="0.25">
      <c r="A10" s="16"/>
      <c r="B10" s="16">
        <f t="shared" ref="B10" si="1">B8</f>
        <v>81003</v>
      </c>
      <c r="C10" s="38" t="s">
        <v>83</v>
      </c>
      <c r="D10" s="49" t="s">
        <v>27</v>
      </c>
      <c r="E10" s="50">
        <v>28.9</v>
      </c>
      <c r="F10" s="39">
        <v>28.6</v>
      </c>
      <c r="G10" s="39">
        <v>30</v>
      </c>
      <c r="H10" s="39">
        <v>27.1</v>
      </c>
      <c r="I10" s="39">
        <v>32.4</v>
      </c>
      <c r="J10" s="39">
        <v>34.1</v>
      </c>
      <c r="K10" s="39">
        <v>35.700000000000003</v>
      </c>
      <c r="L10" s="39">
        <v>35.799999999999997</v>
      </c>
      <c r="M10" s="39">
        <v>36</v>
      </c>
      <c r="N10" s="39">
        <v>36.299999999999997</v>
      </c>
      <c r="O10" s="39">
        <v>34.299999999999997</v>
      </c>
      <c r="P10" s="39">
        <v>34.700000000000003</v>
      </c>
      <c r="Q10" s="39">
        <v>35.299999999999997</v>
      </c>
      <c r="R10" s="39">
        <v>37.4</v>
      </c>
      <c r="S10" s="39">
        <v>39.4</v>
      </c>
      <c r="T10" s="39">
        <v>41.9</v>
      </c>
      <c r="U10" s="39">
        <v>44.7</v>
      </c>
      <c r="V10" s="39">
        <v>46.4</v>
      </c>
      <c r="W10" s="39">
        <v>48.6</v>
      </c>
      <c r="X10" s="39">
        <v>50.7</v>
      </c>
      <c r="Y10" s="39">
        <v>47.9</v>
      </c>
      <c r="Z10" s="39">
        <v>50</v>
      </c>
      <c r="AA10" s="39">
        <v>45.8</v>
      </c>
      <c r="AB10" s="39">
        <v>46.4</v>
      </c>
      <c r="AC10" s="39">
        <v>57.3</v>
      </c>
      <c r="AD10" s="39">
        <v>61.1</v>
      </c>
      <c r="AE10" s="39">
        <v>55</v>
      </c>
      <c r="AF10" s="39">
        <v>66</v>
      </c>
      <c r="AG10" s="39">
        <v>75</v>
      </c>
      <c r="AH10" s="39">
        <v>72.5</v>
      </c>
      <c r="AI10" s="39">
        <v>60</v>
      </c>
      <c r="AJ10" s="39">
        <v>57.8</v>
      </c>
    </row>
    <row r="11" spans="1:36" ht="30" x14ac:dyDescent="0.25">
      <c r="A11" s="16"/>
      <c r="B11" s="16">
        <f t="shared" ref="B11" si="2">B8</f>
        <v>81003</v>
      </c>
      <c r="C11" s="38" t="s">
        <v>83</v>
      </c>
      <c r="D11" s="49" t="s">
        <v>28</v>
      </c>
      <c r="E11" s="50">
        <v>17.899999999999999</v>
      </c>
      <c r="F11" s="39">
        <v>18.600000000000001</v>
      </c>
      <c r="G11" s="39">
        <v>18.8</v>
      </c>
      <c r="H11" s="39">
        <v>24.6</v>
      </c>
      <c r="I11" s="39">
        <v>23.3</v>
      </c>
      <c r="J11" s="39">
        <v>25.5</v>
      </c>
      <c r="K11" s="39">
        <v>27</v>
      </c>
      <c r="L11" s="39">
        <v>27.3</v>
      </c>
      <c r="M11" s="39">
        <v>30</v>
      </c>
      <c r="N11" s="39">
        <v>31.6</v>
      </c>
      <c r="O11" s="39">
        <v>31.7</v>
      </c>
      <c r="P11" s="39">
        <v>33.200000000000003</v>
      </c>
      <c r="Q11" s="39">
        <v>33.1</v>
      </c>
      <c r="R11" s="39">
        <v>33.5</v>
      </c>
      <c r="S11" s="39">
        <v>33.5</v>
      </c>
      <c r="T11" s="39">
        <v>35.799999999999997</v>
      </c>
      <c r="U11" s="39">
        <v>35.6</v>
      </c>
      <c r="V11" s="39">
        <v>36.299999999999997</v>
      </c>
      <c r="W11" s="39">
        <v>36.9</v>
      </c>
      <c r="X11" s="39">
        <v>40.299999999999997</v>
      </c>
      <c r="Y11" s="39">
        <v>37.6</v>
      </c>
      <c r="Z11" s="39">
        <v>39.4</v>
      </c>
      <c r="AA11" s="39">
        <v>35.700000000000003</v>
      </c>
      <c r="AB11" s="39">
        <v>39.200000000000003</v>
      </c>
      <c r="AC11" s="39">
        <v>40</v>
      </c>
      <c r="AD11" s="39">
        <v>39.6</v>
      </c>
      <c r="AE11" s="39">
        <v>39.6</v>
      </c>
      <c r="AF11" s="39">
        <v>36.9</v>
      </c>
      <c r="AG11" s="39">
        <v>38.1</v>
      </c>
      <c r="AH11" s="39">
        <v>35.200000000000003</v>
      </c>
      <c r="AI11" s="39">
        <v>34.1</v>
      </c>
      <c r="AJ11" s="39">
        <v>31.9</v>
      </c>
    </row>
    <row r="12" spans="1:36" x14ac:dyDescent="0.25">
      <c r="A12" s="31"/>
      <c r="B12" s="31">
        <v>81004</v>
      </c>
      <c r="C12" s="32" t="s">
        <v>84</v>
      </c>
      <c r="D12" s="52" t="s">
        <v>12</v>
      </c>
      <c r="E12" s="51">
        <v>49</v>
      </c>
      <c r="F12" s="40">
        <v>47</v>
      </c>
      <c r="G12" s="40">
        <v>45</v>
      </c>
      <c r="H12" s="40">
        <v>43</v>
      </c>
      <c r="I12" s="40">
        <v>41</v>
      </c>
      <c r="J12" s="40">
        <v>39</v>
      </c>
      <c r="K12" s="40">
        <v>37</v>
      </c>
      <c r="L12" s="40">
        <v>37</v>
      </c>
      <c r="M12" s="40">
        <v>35</v>
      </c>
      <c r="N12" s="40">
        <v>33</v>
      </c>
      <c r="O12" s="40">
        <v>32</v>
      </c>
      <c r="P12" s="40">
        <v>32</v>
      </c>
      <c r="Q12" s="40">
        <v>29</v>
      </c>
      <c r="R12" s="40">
        <v>30</v>
      </c>
      <c r="S12" s="40">
        <v>28</v>
      </c>
      <c r="T12" s="40">
        <v>27</v>
      </c>
      <c r="U12" s="40">
        <v>26</v>
      </c>
      <c r="V12" s="40">
        <v>24</v>
      </c>
      <c r="W12" s="40">
        <v>22</v>
      </c>
      <c r="X12" s="40">
        <v>21</v>
      </c>
      <c r="Y12" s="40">
        <v>22</v>
      </c>
      <c r="Z12" s="40">
        <v>21</v>
      </c>
      <c r="AA12" s="40">
        <v>20</v>
      </c>
      <c r="AB12" s="40">
        <v>20</v>
      </c>
      <c r="AC12" s="40">
        <v>21</v>
      </c>
      <c r="AD12" s="40">
        <v>21</v>
      </c>
      <c r="AE12" s="40">
        <v>21</v>
      </c>
      <c r="AF12" s="40">
        <v>19</v>
      </c>
      <c r="AG12" s="40">
        <v>20</v>
      </c>
      <c r="AH12" s="40">
        <v>19</v>
      </c>
      <c r="AI12" s="40">
        <v>19</v>
      </c>
      <c r="AJ12" s="40">
        <v>19</v>
      </c>
    </row>
    <row r="13" spans="1:36" ht="30" x14ac:dyDescent="0.25">
      <c r="A13" s="16"/>
      <c r="B13" s="16">
        <f t="shared" ref="B13" si="3">B12</f>
        <v>81004</v>
      </c>
      <c r="C13" s="38" t="s">
        <v>84</v>
      </c>
      <c r="D13" s="49" t="s">
        <v>29</v>
      </c>
      <c r="E13" s="50">
        <v>27.6</v>
      </c>
      <c r="F13" s="39">
        <v>28.4</v>
      </c>
      <c r="G13" s="39">
        <v>29</v>
      </c>
      <c r="H13" s="39">
        <v>31.1</v>
      </c>
      <c r="I13" s="39">
        <v>32.700000000000003</v>
      </c>
      <c r="J13" s="39">
        <v>35.200000000000003</v>
      </c>
      <c r="K13" s="39">
        <v>38.5</v>
      </c>
      <c r="L13" s="39">
        <v>40.4</v>
      </c>
      <c r="M13" s="39">
        <v>43.7</v>
      </c>
      <c r="N13" s="39">
        <v>46.4</v>
      </c>
      <c r="O13" s="39">
        <v>48.7</v>
      </c>
      <c r="P13" s="39">
        <v>57.8</v>
      </c>
      <c r="Q13" s="39">
        <v>55.9</v>
      </c>
      <c r="R13" s="39">
        <v>53.5</v>
      </c>
      <c r="S13" s="39">
        <v>60.6</v>
      </c>
      <c r="T13" s="39">
        <v>59.3</v>
      </c>
      <c r="U13" s="39">
        <v>61.8</v>
      </c>
      <c r="V13" s="39">
        <v>64.7</v>
      </c>
      <c r="W13" s="39">
        <v>71.599999999999994</v>
      </c>
      <c r="X13" s="39">
        <v>73.400000000000006</v>
      </c>
      <c r="Y13" s="39">
        <v>74.400000000000006</v>
      </c>
      <c r="Z13" s="39">
        <v>76.5</v>
      </c>
      <c r="AA13" s="39">
        <v>82.1</v>
      </c>
      <c r="AB13" s="39">
        <v>83.3</v>
      </c>
      <c r="AC13" s="39">
        <v>82.8</v>
      </c>
      <c r="AD13" s="39">
        <v>84.4</v>
      </c>
      <c r="AE13" s="39">
        <v>89.9</v>
      </c>
      <c r="AF13" s="39">
        <v>85</v>
      </c>
      <c r="AG13" s="39">
        <v>92.4</v>
      </c>
      <c r="AH13" s="39">
        <v>90.6</v>
      </c>
      <c r="AI13" s="39">
        <v>97</v>
      </c>
      <c r="AJ13" s="39">
        <v>97.9</v>
      </c>
    </row>
    <row r="14" spans="1:36" x14ac:dyDescent="0.25">
      <c r="A14" s="16"/>
      <c r="B14" s="16">
        <f t="shared" ref="B14" si="4">B12</f>
        <v>81004</v>
      </c>
      <c r="C14" s="38" t="s">
        <v>84</v>
      </c>
      <c r="D14" s="49" t="s">
        <v>27</v>
      </c>
      <c r="E14" s="50">
        <v>36.1</v>
      </c>
      <c r="F14" s="39">
        <v>36.9</v>
      </c>
      <c r="G14" s="39">
        <v>33.299999999999997</v>
      </c>
      <c r="H14" s="39">
        <v>38.5</v>
      </c>
      <c r="I14" s="39">
        <v>42.2</v>
      </c>
      <c r="J14" s="39">
        <v>41.1</v>
      </c>
      <c r="K14" s="39">
        <v>38.9</v>
      </c>
      <c r="L14" s="39">
        <v>38.799999999999997</v>
      </c>
      <c r="M14" s="39">
        <v>42.9</v>
      </c>
      <c r="N14" s="39">
        <v>48.6</v>
      </c>
      <c r="O14" s="39">
        <v>44.3</v>
      </c>
      <c r="P14" s="39">
        <v>42.9</v>
      </c>
      <c r="Q14" s="39">
        <v>42.5</v>
      </c>
      <c r="R14" s="39">
        <v>36.700000000000003</v>
      </c>
      <c r="S14" s="39">
        <v>41.4</v>
      </c>
      <c r="T14" s="39">
        <v>41.4</v>
      </c>
      <c r="U14" s="39">
        <v>41.4</v>
      </c>
      <c r="V14" s="39">
        <v>41.7</v>
      </c>
      <c r="W14" s="39">
        <v>57.5</v>
      </c>
      <c r="X14" s="39" t="s">
        <v>85</v>
      </c>
      <c r="Y14" s="39">
        <v>55</v>
      </c>
      <c r="Z14" s="39" t="s">
        <v>85</v>
      </c>
      <c r="AA14" s="39" t="s">
        <v>85</v>
      </c>
      <c r="AB14" s="39" t="s">
        <v>85</v>
      </c>
      <c r="AC14" s="39" t="s">
        <v>85</v>
      </c>
      <c r="AD14" s="39">
        <v>55</v>
      </c>
      <c r="AE14" s="39">
        <v>55</v>
      </c>
      <c r="AF14" s="39" t="s">
        <v>85</v>
      </c>
      <c r="AG14" s="39" t="s">
        <v>85</v>
      </c>
      <c r="AH14" s="39" t="s">
        <v>85</v>
      </c>
      <c r="AI14" s="39" t="s">
        <v>85</v>
      </c>
      <c r="AJ14" s="39" t="s">
        <v>85</v>
      </c>
    </row>
    <row r="15" spans="1:36" ht="30" x14ac:dyDescent="0.25">
      <c r="A15" s="16"/>
      <c r="B15" s="16">
        <f t="shared" ref="B15" si="5">B12</f>
        <v>81004</v>
      </c>
      <c r="C15" s="38" t="s">
        <v>84</v>
      </c>
      <c r="D15" s="49" t="s">
        <v>28</v>
      </c>
      <c r="E15" s="50">
        <v>23</v>
      </c>
      <c r="F15" s="39">
        <v>29.5</v>
      </c>
      <c r="G15" s="39">
        <v>31</v>
      </c>
      <c r="H15" s="39">
        <v>32.1</v>
      </c>
      <c r="I15" s="39">
        <v>37.299999999999997</v>
      </c>
      <c r="J15" s="39">
        <v>41.5</v>
      </c>
      <c r="K15" s="39">
        <v>43.2</v>
      </c>
      <c r="L15" s="39">
        <v>48.6</v>
      </c>
      <c r="M15" s="39">
        <v>47.3</v>
      </c>
      <c r="N15" s="39">
        <v>54.8</v>
      </c>
      <c r="O15" s="39">
        <v>56</v>
      </c>
      <c r="P15" s="39">
        <v>59</v>
      </c>
      <c r="Q15" s="39">
        <v>60.5</v>
      </c>
      <c r="R15" s="39">
        <v>62.8</v>
      </c>
      <c r="S15" s="39">
        <v>56</v>
      </c>
      <c r="T15" s="39">
        <v>61.5</v>
      </c>
      <c r="U15" s="39">
        <v>63.5</v>
      </c>
      <c r="V15" s="39">
        <v>71.7</v>
      </c>
      <c r="W15" s="39">
        <v>72.2</v>
      </c>
      <c r="X15" s="39">
        <v>73.900000000000006</v>
      </c>
      <c r="Y15" s="39">
        <v>82.9</v>
      </c>
      <c r="Z15" s="39">
        <v>78.8</v>
      </c>
      <c r="AA15" s="39">
        <v>87.3</v>
      </c>
      <c r="AB15" s="39">
        <v>80.599999999999994</v>
      </c>
      <c r="AC15" s="39">
        <v>82.5</v>
      </c>
      <c r="AD15" s="39">
        <v>88.1</v>
      </c>
      <c r="AE15" s="39">
        <v>82.4</v>
      </c>
      <c r="AF15" s="39">
        <v>80.7</v>
      </c>
      <c r="AG15" s="39">
        <v>78</v>
      </c>
      <c r="AH15" s="39">
        <v>78</v>
      </c>
      <c r="AI15" s="39">
        <v>76.900000000000006</v>
      </c>
      <c r="AJ15" s="39">
        <v>75.599999999999994</v>
      </c>
    </row>
    <row r="16" spans="1:36" x14ac:dyDescent="0.25">
      <c r="A16" s="31"/>
      <c r="B16" s="31">
        <v>81013</v>
      </c>
      <c r="C16" s="32" t="s">
        <v>87</v>
      </c>
      <c r="D16" s="52" t="s">
        <v>12</v>
      </c>
      <c r="E16" s="51">
        <v>7</v>
      </c>
      <c r="F16" s="40">
        <v>5</v>
      </c>
      <c r="G16" s="40">
        <v>5</v>
      </c>
      <c r="H16" s="40">
        <v>5</v>
      </c>
      <c r="I16" s="40">
        <v>5</v>
      </c>
      <c r="J16" s="40">
        <v>5</v>
      </c>
      <c r="K16" s="40">
        <v>5</v>
      </c>
      <c r="L16" s="40">
        <v>5</v>
      </c>
      <c r="M16" s="40">
        <v>5</v>
      </c>
      <c r="N16" s="40">
        <v>5</v>
      </c>
      <c r="O16" s="40">
        <v>5</v>
      </c>
      <c r="P16" s="40">
        <v>5</v>
      </c>
      <c r="Q16" s="40">
        <v>5</v>
      </c>
      <c r="R16" s="40">
        <v>5</v>
      </c>
      <c r="S16" s="40">
        <v>4</v>
      </c>
      <c r="T16" s="40">
        <v>4</v>
      </c>
      <c r="U16" s="40">
        <v>4</v>
      </c>
      <c r="V16" s="40">
        <v>4</v>
      </c>
      <c r="W16" s="40">
        <v>4</v>
      </c>
      <c r="X16" s="40">
        <v>4</v>
      </c>
      <c r="Y16" s="40">
        <v>4</v>
      </c>
      <c r="Z16" s="40">
        <v>4</v>
      </c>
      <c r="AA16" s="40">
        <v>4</v>
      </c>
      <c r="AB16" s="40">
        <v>4</v>
      </c>
      <c r="AC16" s="40">
        <v>4</v>
      </c>
      <c r="AD16" s="40">
        <v>5</v>
      </c>
      <c r="AE16" s="40">
        <v>5</v>
      </c>
      <c r="AF16" s="40">
        <v>5</v>
      </c>
      <c r="AG16" s="40">
        <v>5</v>
      </c>
      <c r="AH16" s="40">
        <v>5</v>
      </c>
      <c r="AI16" s="40">
        <v>4</v>
      </c>
      <c r="AJ16" s="40">
        <v>4</v>
      </c>
    </row>
    <row r="17" spans="1:36" ht="30" x14ac:dyDescent="0.25">
      <c r="A17" s="16"/>
      <c r="B17" s="16">
        <f t="shared" ref="B17" si="6">B16</f>
        <v>81013</v>
      </c>
      <c r="C17" s="38" t="s">
        <v>87</v>
      </c>
      <c r="D17" s="49" t="s">
        <v>29</v>
      </c>
      <c r="E17" s="50">
        <v>13</v>
      </c>
      <c r="F17" s="39">
        <v>18.2</v>
      </c>
      <c r="G17" s="39">
        <v>18.399999999999999</v>
      </c>
      <c r="H17" s="39">
        <v>18.399999999999999</v>
      </c>
      <c r="I17" s="39">
        <v>18.3</v>
      </c>
      <c r="J17" s="39">
        <v>19.3</v>
      </c>
      <c r="K17" s="39">
        <v>20.399999999999999</v>
      </c>
      <c r="L17" s="39">
        <v>21.3</v>
      </c>
      <c r="M17" s="39">
        <v>21.3</v>
      </c>
      <c r="N17" s="39">
        <v>21.5</v>
      </c>
      <c r="O17" s="39">
        <v>22.3</v>
      </c>
      <c r="P17" s="39">
        <v>22.2</v>
      </c>
      <c r="Q17" s="39">
        <v>22.2</v>
      </c>
      <c r="R17" s="39">
        <v>23.4</v>
      </c>
      <c r="S17" s="39">
        <v>26.4</v>
      </c>
      <c r="T17" s="39">
        <v>26.8</v>
      </c>
      <c r="U17" s="39">
        <v>27.2</v>
      </c>
      <c r="V17" s="39">
        <v>27.8</v>
      </c>
      <c r="W17" s="39">
        <v>27.4</v>
      </c>
      <c r="X17" s="39">
        <v>27.5</v>
      </c>
      <c r="Y17" s="39">
        <v>27.3</v>
      </c>
      <c r="Z17" s="39">
        <v>27.7</v>
      </c>
      <c r="AA17" s="39">
        <v>28.6</v>
      </c>
      <c r="AB17" s="39">
        <v>29.8</v>
      </c>
      <c r="AC17" s="39">
        <v>28.4</v>
      </c>
      <c r="AD17" s="39">
        <v>26.2</v>
      </c>
      <c r="AE17" s="39">
        <v>28.9</v>
      </c>
      <c r="AF17" s="39">
        <v>31.3</v>
      </c>
      <c r="AG17" s="39">
        <v>32.299999999999997</v>
      </c>
      <c r="AH17" s="39">
        <v>22.4</v>
      </c>
      <c r="AI17" s="39">
        <v>27.3</v>
      </c>
      <c r="AJ17" s="39">
        <v>27.3</v>
      </c>
    </row>
    <row r="18" spans="1:36" x14ac:dyDescent="0.25">
      <c r="A18" s="16"/>
      <c r="B18" s="16">
        <f t="shared" ref="B18" si="7">B16</f>
        <v>81013</v>
      </c>
      <c r="C18" s="38" t="s">
        <v>87</v>
      </c>
      <c r="D18" s="49" t="s">
        <v>27</v>
      </c>
      <c r="E18" s="50" t="s">
        <v>85</v>
      </c>
      <c r="F18" s="39" t="s">
        <v>85</v>
      </c>
      <c r="G18" s="39" t="s">
        <v>85</v>
      </c>
      <c r="H18" s="39" t="s">
        <v>85</v>
      </c>
      <c r="I18" s="39" t="s">
        <v>85</v>
      </c>
      <c r="J18" s="39" t="s">
        <v>85</v>
      </c>
      <c r="K18" s="39" t="s">
        <v>85</v>
      </c>
      <c r="L18" s="39" t="s">
        <v>85</v>
      </c>
      <c r="M18" s="39" t="s">
        <v>85</v>
      </c>
      <c r="N18" s="39" t="s">
        <v>85</v>
      </c>
      <c r="O18" s="39" t="s">
        <v>85</v>
      </c>
      <c r="P18" s="39" t="s">
        <v>85</v>
      </c>
      <c r="Q18" s="39" t="s">
        <v>85</v>
      </c>
      <c r="R18" s="39" t="s">
        <v>85</v>
      </c>
      <c r="S18" s="39" t="s">
        <v>85</v>
      </c>
      <c r="T18" s="39" t="s">
        <v>85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 t="s">
        <v>85</v>
      </c>
      <c r="AD18" s="39" t="s">
        <v>85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</row>
    <row r="19" spans="1:36" ht="30" x14ac:dyDescent="0.25">
      <c r="A19" s="16"/>
      <c r="B19" s="16">
        <f t="shared" ref="B19" si="8">B16</f>
        <v>81013</v>
      </c>
      <c r="C19" s="38" t="s">
        <v>87</v>
      </c>
      <c r="D19" s="49" t="s">
        <v>28</v>
      </c>
      <c r="E19" s="50" t="s">
        <v>85</v>
      </c>
      <c r="F19" s="39" t="s">
        <v>85</v>
      </c>
      <c r="G19" s="39" t="s">
        <v>85</v>
      </c>
      <c r="H19" s="39" t="s">
        <v>85</v>
      </c>
      <c r="I19" s="39">
        <v>15</v>
      </c>
      <c r="J19" s="39">
        <v>17.5</v>
      </c>
      <c r="K19" s="39">
        <v>20</v>
      </c>
      <c r="L19" s="39">
        <v>20</v>
      </c>
      <c r="M19" s="39">
        <v>16</v>
      </c>
      <c r="N19" s="39">
        <v>18</v>
      </c>
      <c r="O19" s="39">
        <v>18</v>
      </c>
      <c r="P19" s="39">
        <v>18</v>
      </c>
      <c r="Q19" s="39">
        <v>16</v>
      </c>
      <c r="R19" s="39">
        <v>16</v>
      </c>
      <c r="S19" s="39">
        <v>17.5</v>
      </c>
      <c r="T19" s="39">
        <v>17.5</v>
      </c>
      <c r="U19" s="39">
        <v>20</v>
      </c>
      <c r="V19" s="39">
        <v>17.5</v>
      </c>
      <c r="W19" s="39">
        <v>20</v>
      </c>
      <c r="X19" s="39">
        <v>20</v>
      </c>
      <c r="Y19" s="39">
        <v>20</v>
      </c>
      <c r="Z19" s="39">
        <v>20</v>
      </c>
      <c r="AA19" s="39">
        <v>20</v>
      </c>
      <c r="AB19" s="39">
        <v>12.5</v>
      </c>
      <c r="AC19" s="39" t="s">
        <v>85</v>
      </c>
      <c r="AD19" s="39">
        <v>15</v>
      </c>
      <c r="AE19" s="39" t="s">
        <v>85</v>
      </c>
      <c r="AF19" s="39" t="s">
        <v>85</v>
      </c>
      <c r="AG19" s="39" t="s">
        <v>85</v>
      </c>
      <c r="AH19" s="39" t="s">
        <v>85</v>
      </c>
      <c r="AI19" s="39" t="s">
        <v>85</v>
      </c>
      <c r="AJ19" s="39" t="s">
        <v>85</v>
      </c>
    </row>
    <row r="20" spans="1:36" x14ac:dyDescent="0.25">
      <c r="A20" s="31"/>
      <c r="B20" s="31">
        <v>81015</v>
      </c>
      <c r="C20" s="32" t="s">
        <v>88</v>
      </c>
      <c r="D20" s="52" t="s">
        <v>12</v>
      </c>
      <c r="E20" s="51">
        <v>80</v>
      </c>
      <c r="F20" s="40">
        <v>79</v>
      </c>
      <c r="G20" s="40">
        <v>74</v>
      </c>
      <c r="H20" s="40">
        <v>71</v>
      </c>
      <c r="I20" s="40">
        <v>65</v>
      </c>
      <c r="J20" s="40">
        <v>60</v>
      </c>
      <c r="K20" s="40">
        <v>58</v>
      </c>
      <c r="L20" s="40">
        <v>55</v>
      </c>
      <c r="M20" s="40">
        <v>54</v>
      </c>
      <c r="N20" s="40">
        <v>50</v>
      </c>
      <c r="O20" s="40">
        <v>48</v>
      </c>
      <c r="P20" s="40">
        <v>47</v>
      </c>
      <c r="Q20" s="40">
        <v>44</v>
      </c>
      <c r="R20" s="40">
        <v>44</v>
      </c>
      <c r="S20" s="40">
        <v>42</v>
      </c>
      <c r="T20" s="40">
        <v>41</v>
      </c>
      <c r="U20" s="40">
        <v>40</v>
      </c>
      <c r="V20" s="40">
        <v>38</v>
      </c>
      <c r="W20" s="40">
        <v>36</v>
      </c>
      <c r="X20" s="40">
        <v>35</v>
      </c>
      <c r="Y20" s="40">
        <v>32</v>
      </c>
      <c r="Z20" s="40">
        <v>33</v>
      </c>
      <c r="AA20" s="40">
        <v>34</v>
      </c>
      <c r="AB20" s="40">
        <v>34</v>
      </c>
      <c r="AC20" s="40">
        <v>32</v>
      </c>
      <c r="AD20" s="40">
        <v>31</v>
      </c>
      <c r="AE20" s="40">
        <v>34</v>
      </c>
      <c r="AF20" s="40">
        <v>33</v>
      </c>
      <c r="AG20" s="40">
        <v>32</v>
      </c>
      <c r="AH20" s="40">
        <v>33</v>
      </c>
      <c r="AI20" s="40">
        <v>31</v>
      </c>
      <c r="AJ20" s="40">
        <v>30</v>
      </c>
    </row>
    <row r="21" spans="1:36" ht="30" x14ac:dyDescent="0.25">
      <c r="A21" s="16"/>
      <c r="B21" s="16">
        <f t="shared" ref="B21" si="9">B20</f>
        <v>81015</v>
      </c>
      <c r="C21" s="38" t="s">
        <v>88</v>
      </c>
      <c r="D21" s="49" t="s">
        <v>29</v>
      </c>
      <c r="E21" s="50">
        <v>29.4</v>
      </c>
      <c r="F21" s="39">
        <v>29.6</v>
      </c>
      <c r="G21" s="39">
        <v>31.5</v>
      </c>
      <c r="H21" s="39">
        <v>32.700000000000003</v>
      </c>
      <c r="I21" s="39">
        <v>36.6</v>
      </c>
      <c r="J21" s="39">
        <v>40.1</v>
      </c>
      <c r="K21" s="39">
        <v>42.3</v>
      </c>
      <c r="L21" s="39">
        <v>44</v>
      </c>
      <c r="M21" s="39">
        <v>45.9</v>
      </c>
      <c r="N21" s="39">
        <v>50.1</v>
      </c>
      <c r="O21" s="39">
        <v>53.3</v>
      </c>
      <c r="P21" s="39">
        <v>55.2</v>
      </c>
      <c r="Q21" s="39">
        <v>59.5</v>
      </c>
      <c r="R21" s="39">
        <v>59.5</v>
      </c>
      <c r="S21" s="39">
        <v>62.5</v>
      </c>
      <c r="T21" s="39">
        <v>64.8</v>
      </c>
      <c r="U21" s="39">
        <v>66.8</v>
      </c>
      <c r="V21" s="39">
        <v>67.599999999999994</v>
      </c>
      <c r="W21" s="39">
        <v>72.8</v>
      </c>
      <c r="X21" s="39">
        <v>76.5</v>
      </c>
      <c r="Y21" s="39">
        <v>81.5</v>
      </c>
      <c r="Z21" s="39">
        <v>82</v>
      </c>
      <c r="AA21" s="39">
        <v>80.599999999999994</v>
      </c>
      <c r="AB21" s="39">
        <v>82.1</v>
      </c>
      <c r="AC21" s="39">
        <v>85.2</v>
      </c>
      <c r="AD21" s="39">
        <v>88.3</v>
      </c>
      <c r="AE21" s="39">
        <v>85.8</v>
      </c>
      <c r="AF21" s="39">
        <v>83.7</v>
      </c>
      <c r="AG21" s="39">
        <v>93.3</v>
      </c>
      <c r="AH21" s="39">
        <v>87</v>
      </c>
      <c r="AI21" s="39">
        <v>89.2</v>
      </c>
      <c r="AJ21" s="39">
        <v>91.8</v>
      </c>
    </row>
    <row r="22" spans="1:36" x14ac:dyDescent="0.25">
      <c r="A22" s="16"/>
      <c r="B22" s="16">
        <f t="shared" ref="B22" si="10">B20</f>
        <v>81015</v>
      </c>
      <c r="C22" s="38" t="s">
        <v>88</v>
      </c>
      <c r="D22" s="49" t="s">
        <v>27</v>
      </c>
      <c r="E22" s="50">
        <v>31.9</v>
      </c>
      <c r="F22" s="39">
        <v>34.700000000000003</v>
      </c>
      <c r="G22" s="39">
        <v>34.200000000000003</v>
      </c>
      <c r="H22" s="39">
        <v>34.6</v>
      </c>
      <c r="I22" s="39">
        <v>38.4</v>
      </c>
      <c r="J22" s="39">
        <v>41.3</v>
      </c>
      <c r="K22" s="39">
        <v>43.9</v>
      </c>
      <c r="L22" s="39">
        <v>45.2</v>
      </c>
      <c r="M22" s="39">
        <v>47.5</v>
      </c>
      <c r="N22" s="39">
        <v>46</v>
      </c>
      <c r="O22" s="39">
        <v>48.9</v>
      </c>
      <c r="P22" s="39">
        <v>50.6</v>
      </c>
      <c r="Q22" s="39">
        <v>51.2</v>
      </c>
      <c r="R22" s="39">
        <v>48.3</v>
      </c>
      <c r="S22" s="39">
        <v>55.3</v>
      </c>
      <c r="T22" s="39">
        <v>60</v>
      </c>
      <c r="U22" s="39">
        <v>58</v>
      </c>
      <c r="V22" s="39">
        <v>61.4</v>
      </c>
      <c r="W22" s="39">
        <v>58.6</v>
      </c>
      <c r="X22" s="39">
        <v>68.5</v>
      </c>
      <c r="Y22" s="39">
        <v>68.5</v>
      </c>
      <c r="Z22" s="39">
        <v>66.400000000000006</v>
      </c>
      <c r="AA22" s="39">
        <v>70.8</v>
      </c>
      <c r="AB22" s="39">
        <v>80</v>
      </c>
      <c r="AC22" s="39">
        <v>64.400000000000006</v>
      </c>
      <c r="AD22" s="39">
        <v>66</v>
      </c>
      <c r="AE22" s="39">
        <v>77.5</v>
      </c>
      <c r="AF22" s="39">
        <v>75.8</v>
      </c>
      <c r="AG22" s="39">
        <v>75</v>
      </c>
      <c r="AH22" s="39">
        <v>80.8</v>
      </c>
      <c r="AI22" s="39">
        <v>97</v>
      </c>
      <c r="AJ22" s="39">
        <v>90</v>
      </c>
    </row>
    <row r="23" spans="1:36" ht="30" x14ac:dyDescent="0.25">
      <c r="A23" s="16"/>
      <c r="B23" s="16">
        <f t="shared" ref="B23" si="11">B20</f>
        <v>81015</v>
      </c>
      <c r="C23" s="38" t="s">
        <v>88</v>
      </c>
      <c r="D23" s="49" t="s">
        <v>28</v>
      </c>
      <c r="E23" s="50">
        <v>16</v>
      </c>
      <c r="F23" s="39">
        <v>18.7</v>
      </c>
      <c r="G23" s="39">
        <v>22.1</v>
      </c>
      <c r="H23" s="39">
        <v>24.7</v>
      </c>
      <c r="I23" s="39">
        <v>28</v>
      </c>
      <c r="J23" s="39">
        <v>30</v>
      </c>
      <c r="K23" s="39">
        <v>31.9</v>
      </c>
      <c r="L23" s="39">
        <v>33.799999999999997</v>
      </c>
      <c r="M23" s="39">
        <v>31.2</v>
      </c>
      <c r="N23" s="39">
        <v>37</v>
      </c>
      <c r="O23" s="39">
        <v>38.9</v>
      </c>
      <c r="P23" s="39">
        <v>38.6</v>
      </c>
      <c r="Q23" s="39">
        <v>40</v>
      </c>
      <c r="R23" s="39">
        <v>36.6</v>
      </c>
      <c r="S23" s="39">
        <v>35.299999999999997</v>
      </c>
      <c r="T23" s="39">
        <v>38.9</v>
      </c>
      <c r="U23" s="39">
        <v>41.2</v>
      </c>
      <c r="V23" s="39">
        <v>39.299999999999997</v>
      </c>
      <c r="W23" s="39">
        <v>42</v>
      </c>
      <c r="X23" s="39">
        <v>44.5</v>
      </c>
      <c r="Y23" s="39">
        <v>46.4</v>
      </c>
      <c r="Z23" s="39">
        <v>54.3</v>
      </c>
      <c r="AA23" s="39">
        <v>57.4</v>
      </c>
      <c r="AB23" s="39">
        <v>62.2</v>
      </c>
      <c r="AC23" s="39">
        <v>53.5</v>
      </c>
      <c r="AD23" s="39">
        <v>57.1</v>
      </c>
      <c r="AE23" s="39">
        <v>57.8</v>
      </c>
      <c r="AF23" s="39">
        <v>48</v>
      </c>
      <c r="AG23" s="39">
        <v>51.9</v>
      </c>
      <c r="AH23" s="39">
        <v>59.5</v>
      </c>
      <c r="AI23" s="39">
        <v>55.3</v>
      </c>
      <c r="AJ23" s="39">
        <v>55.9</v>
      </c>
    </row>
  </sheetData>
  <autoFilter ref="B3:C3" xr:uid="{04F3B583-E3DC-437B-9313-43C78C199199}"/>
  <mergeCells count="32">
    <mergeCell ref="J2:J3"/>
    <mergeCell ref="L2:L3"/>
    <mergeCell ref="M2:M3"/>
    <mergeCell ref="N2:N3"/>
    <mergeCell ref="Q2:Q3"/>
    <mergeCell ref="K2:K3"/>
    <mergeCell ref="E2:E3"/>
    <mergeCell ref="F2:F3"/>
    <mergeCell ref="G2:G3"/>
    <mergeCell ref="H2:H3"/>
    <mergeCell ref="I2:I3"/>
    <mergeCell ref="AB2:AB3"/>
    <mergeCell ref="O2:O3"/>
    <mergeCell ref="P2:P3"/>
    <mergeCell ref="R2:R3"/>
    <mergeCell ref="S2:S3"/>
    <mergeCell ref="T2:T3"/>
    <mergeCell ref="U2:U3"/>
    <mergeCell ref="W2:W3"/>
    <mergeCell ref="V2:V3"/>
    <mergeCell ref="X2:X3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   <mergeCell ref="AG2:AG3"/>
    <mergeCell ref="AH2:AH3"/>
  </mergeCells>
  <conditionalFormatting sqref="E4:AJ23">
    <cfRule type="expression" dxfId="17" priority="80">
      <formula>ISTEXT(E4)</formula>
    </cfRule>
  </conditionalFormatting>
  <hyperlinks>
    <hyperlink ref="A2" location="INDEX!A1" display="INDEX!A1" xr:uid="{41DFF13C-88A4-4146-A8D9-3035D9C7E74C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D60D-571C-481E-9091-69E3CFBF7489}">
  <sheetPr codeName="Feuil03"/>
  <dimension ref="A1:AB8"/>
  <sheetViews>
    <sheetView showGridLines="0" zoomScaleNormal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26" width="15.7109375" style="10" hidden="1" customWidth="1"/>
    <col min="27" max="28" width="15.7109375" style="10" customWidth="1"/>
    <col min="29" max="16384" width="20.7109375" style="7"/>
  </cols>
  <sheetData>
    <row r="1" spans="1:28" s="56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5" customHeight="1" x14ac:dyDescent="0.25">
      <c r="A2" s="12" t="s">
        <v>30</v>
      </c>
      <c r="B2" s="21" t="s">
        <v>42</v>
      </c>
      <c r="C2" s="19" t="s">
        <v>75</v>
      </c>
      <c r="D2" s="63" t="s">
        <v>80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1" t="s">
        <v>51</v>
      </c>
      <c r="R2" s="63" t="s">
        <v>73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4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2"/>
      <c r="R3" s="64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57"/>
      <c r="B4" s="57">
        <v>81001</v>
      </c>
      <c r="C4" s="48" t="s">
        <v>82</v>
      </c>
      <c r="D4" s="41">
        <v>4381</v>
      </c>
      <c r="E4" s="37">
        <v>2548</v>
      </c>
      <c r="F4" s="37">
        <v>1049</v>
      </c>
      <c r="G4" s="37">
        <v>674</v>
      </c>
      <c r="H4" s="37">
        <v>10</v>
      </c>
      <c r="I4" s="37">
        <v>53</v>
      </c>
      <c r="J4" s="37">
        <f>IF(D4-SUM(E4:I4)&lt;=0,0,D4-SUM(E4:I4))</f>
        <v>47</v>
      </c>
      <c r="K4" s="37">
        <v>704</v>
      </c>
      <c r="L4" s="37">
        <v>93</v>
      </c>
      <c r="M4" s="37">
        <v>181</v>
      </c>
      <c r="N4" s="37">
        <v>6</v>
      </c>
      <c r="O4" s="37">
        <v>17</v>
      </c>
      <c r="P4" s="37">
        <v>19</v>
      </c>
      <c r="Q4" s="54">
        <v>381</v>
      </c>
      <c r="R4" s="53">
        <v>11906</v>
      </c>
      <c r="S4" s="36" t="s">
        <v>85</v>
      </c>
      <c r="T4" s="36" t="s">
        <v>85</v>
      </c>
      <c r="U4" s="36" t="s">
        <v>85</v>
      </c>
      <c r="V4" s="36" t="s">
        <v>85</v>
      </c>
      <c r="W4" s="36" t="s">
        <v>85</v>
      </c>
      <c r="X4" s="36" t="s">
        <v>85</v>
      </c>
      <c r="Y4" s="36" t="s">
        <v>85</v>
      </c>
      <c r="Z4" s="36" t="s">
        <v>85</v>
      </c>
      <c r="AA4" s="36" t="s">
        <v>85</v>
      </c>
      <c r="AB4" s="36">
        <v>1</v>
      </c>
    </row>
    <row r="5" spans="1:28" ht="15.75" thickBot="1" x14ac:dyDescent="0.3">
      <c r="A5" s="57"/>
      <c r="B5" s="57">
        <v>81003</v>
      </c>
      <c r="C5" s="49" t="s">
        <v>83</v>
      </c>
      <c r="D5" s="41">
        <v>3392</v>
      </c>
      <c r="E5" s="37">
        <v>2244</v>
      </c>
      <c r="F5" s="37">
        <v>618</v>
      </c>
      <c r="G5" s="37">
        <v>491</v>
      </c>
      <c r="H5" s="37">
        <v>6</v>
      </c>
      <c r="I5" s="37">
        <v>18</v>
      </c>
      <c r="J5" s="37">
        <f t="shared" ref="J5:J8" si="0">IF(D5-SUM(E5:I5)&lt;=0,0,D5-SUM(E5:I5))</f>
        <v>15</v>
      </c>
      <c r="K5" s="37">
        <v>499</v>
      </c>
      <c r="L5" s="37">
        <v>37</v>
      </c>
      <c r="M5" s="37">
        <v>48</v>
      </c>
      <c r="N5" s="37">
        <v>1</v>
      </c>
      <c r="O5" s="37">
        <v>0</v>
      </c>
      <c r="P5" s="37">
        <v>2</v>
      </c>
      <c r="Q5" s="54">
        <v>434</v>
      </c>
      <c r="R5" s="53">
        <v>7108</v>
      </c>
      <c r="S5" s="36" t="s">
        <v>85</v>
      </c>
      <c r="T5" s="36" t="s">
        <v>85</v>
      </c>
      <c r="U5" s="36" t="s">
        <v>85</v>
      </c>
      <c r="V5" s="36" t="s">
        <v>85</v>
      </c>
      <c r="W5" s="36" t="s">
        <v>85</v>
      </c>
      <c r="X5" s="36" t="s">
        <v>85</v>
      </c>
      <c r="Y5" s="36" t="s">
        <v>85</v>
      </c>
      <c r="Z5" s="36" t="s">
        <v>85</v>
      </c>
      <c r="AA5" s="36" t="s">
        <v>85</v>
      </c>
      <c r="AB5" s="36">
        <v>1</v>
      </c>
    </row>
    <row r="6" spans="1:28" ht="15.75" thickBot="1" x14ac:dyDescent="0.3">
      <c r="A6" s="57"/>
      <c r="B6" s="57">
        <v>81004</v>
      </c>
      <c r="C6" s="49" t="s">
        <v>84</v>
      </c>
      <c r="D6" s="41">
        <v>1874</v>
      </c>
      <c r="E6" s="37">
        <v>1152</v>
      </c>
      <c r="F6" s="37">
        <v>412</v>
      </c>
      <c r="G6" s="37">
        <v>285</v>
      </c>
      <c r="H6" s="37">
        <v>2</v>
      </c>
      <c r="I6" s="37">
        <v>9</v>
      </c>
      <c r="J6" s="37">
        <f t="shared" si="0"/>
        <v>14</v>
      </c>
      <c r="K6" s="37">
        <v>215</v>
      </c>
      <c r="L6" s="37">
        <v>54</v>
      </c>
      <c r="M6" s="37">
        <v>83</v>
      </c>
      <c r="N6" s="37">
        <v>0</v>
      </c>
      <c r="O6" s="37">
        <v>0</v>
      </c>
      <c r="P6" s="37">
        <v>0</v>
      </c>
      <c r="Q6" s="54">
        <v>139</v>
      </c>
      <c r="R6" s="53">
        <v>4611</v>
      </c>
      <c r="S6" s="36" t="s">
        <v>85</v>
      </c>
      <c r="T6" s="36" t="s">
        <v>85</v>
      </c>
      <c r="U6" s="36" t="s">
        <v>85</v>
      </c>
      <c r="V6" s="36" t="s">
        <v>85</v>
      </c>
      <c r="W6" s="36" t="s">
        <v>85</v>
      </c>
      <c r="X6" s="36" t="s">
        <v>85</v>
      </c>
      <c r="Y6" s="36" t="s">
        <v>85</v>
      </c>
      <c r="Z6" s="36" t="s">
        <v>85</v>
      </c>
      <c r="AA6" s="36" t="s">
        <v>85</v>
      </c>
      <c r="AB6" s="36">
        <v>1</v>
      </c>
    </row>
    <row r="7" spans="1:28" ht="15.75" thickBot="1" x14ac:dyDescent="0.3">
      <c r="A7" s="57"/>
      <c r="B7" s="57">
        <v>81013</v>
      </c>
      <c r="C7" s="49" t="s">
        <v>87</v>
      </c>
      <c r="D7" s="41">
        <v>292</v>
      </c>
      <c r="E7" s="37">
        <v>211</v>
      </c>
      <c r="F7" s="37">
        <v>28</v>
      </c>
      <c r="G7" s="37">
        <v>53</v>
      </c>
      <c r="H7" s="37">
        <v>0</v>
      </c>
      <c r="I7" s="37">
        <v>0</v>
      </c>
      <c r="J7" s="37">
        <f t="shared" si="0"/>
        <v>0</v>
      </c>
      <c r="K7" s="37">
        <v>94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54">
        <v>64</v>
      </c>
      <c r="R7" s="53">
        <v>2998</v>
      </c>
      <c r="S7" s="36" t="s">
        <v>85</v>
      </c>
      <c r="T7" s="36" t="s">
        <v>85</v>
      </c>
      <c r="U7" s="36" t="s">
        <v>85</v>
      </c>
      <c r="V7" s="36" t="s">
        <v>85</v>
      </c>
      <c r="W7" s="36" t="s">
        <v>85</v>
      </c>
      <c r="X7" s="36" t="s">
        <v>85</v>
      </c>
      <c r="Y7" s="36" t="s">
        <v>85</v>
      </c>
      <c r="Z7" s="36" t="s">
        <v>85</v>
      </c>
      <c r="AA7" s="36">
        <v>1</v>
      </c>
      <c r="AB7" s="36" t="s">
        <v>85</v>
      </c>
    </row>
    <row r="8" spans="1:28" x14ac:dyDescent="0.25">
      <c r="A8" s="57"/>
      <c r="B8" s="57">
        <v>81015</v>
      </c>
      <c r="C8" s="49" t="s">
        <v>88</v>
      </c>
      <c r="D8" s="41">
        <v>2991</v>
      </c>
      <c r="E8" s="37">
        <v>1709</v>
      </c>
      <c r="F8" s="37">
        <v>654</v>
      </c>
      <c r="G8" s="37">
        <v>508</v>
      </c>
      <c r="H8" s="37">
        <v>14</v>
      </c>
      <c r="I8" s="37">
        <v>62</v>
      </c>
      <c r="J8" s="37">
        <f t="shared" si="0"/>
        <v>44</v>
      </c>
      <c r="K8" s="37">
        <v>511</v>
      </c>
      <c r="L8" s="37">
        <v>97</v>
      </c>
      <c r="M8" s="37">
        <v>147</v>
      </c>
      <c r="N8" s="37">
        <v>0</v>
      </c>
      <c r="O8" s="37">
        <v>0</v>
      </c>
      <c r="P8" s="37">
        <v>24</v>
      </c>
      <c r="Q8" s="54">
        <v>275</v>
      </c>
      <c r="R8" s="53">
        <v>5262</v>
      </c>
      <c r="S8" s="36" t="s">
        <v>85</v>
      </c>
      <c r="T8" s="36" t="s">
        <v>85</v>
      </c>
      <c r="U8" s="36" t="s">
        <v>85</v>
      </c>
      <c r="V8" s="36" t="s">
        <v>85</v>
      </c>
      <c r="W8" s="36" t="s">
        <v>85</v>
      </c>
      <c r="X8" s="36" t="s">
        <v>85</v>
      </c>
      <c r="Y8" s="36" t="s">
        <v>85</v>
      </c>
      <c r="Z8" s="36" t="s">
        <v>85</v>
      </c>
      <c r="AA8" s="36" t="s">
        <v>85</v>
      </c>
      <c r="AB8" s="36">
        <v>1</v>
      </c>
    </row>
  </sheetData>
  <autoFilter ref="B3:C3" xr:uid="{9566EF4B-79CB-4943-B0E1-D499F39BFA3C}"/>
  <mergeCells count="3">
    <mergeCell ref="R2:R3"/>
    <mergeCell ref="D2:D3"/>
    <mergeCell ref="Q2:Q3"/>
  </mergeCells>
  <conditionalFormatting sqref="D4:AB8">
    <cfRule type="expression" dxfId="16" priority="1">
      <formula>ISTEXT(D4)</formula>
    </cfRule>
  </conditionalFormatting>
  <hyperlinks>
    <hyperlink ref="A2" location="INDEX!A1" display="INDEX!A1" xr:uid="{A77D1F98-0156-4FDA-815F-9F48174533FE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37681-F15B-46B9-8364-7579B29681BA}">
  <sheetPr codeName="Feuil04"/>
  <dimension ref="A1:AC11"/>
  <sheetViews>
    <sheetView showGridLines="0" zoomScaleNormal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6" customFormat="1" ht="11.25" hidden="1" x14ac:dyDescent="0.25">
      <c r="A1" s="44"/>
      <c r="B1" s="44"/>
      <c r="C1" s="45">
        <v>2</v>
      </c>
      <c r="D1" s="45">
        <v>4</v>
      </c>
      <c r="E1" s="45">
        <v>5</v>
      </c>
      <c r="F1" s="45">
        <v>36</v>
      </c>
      <c r="G1" s="45">
        <v>37</v>
      </c>
      <c r="H1" s="45">
        <v>22</v>
      </c>
      <c r="I1" s="45">
        <v>23</v>
      </c>
      <c r="J1" s="45">
        <v>24</v>
      </c>
      <c r="K1" s="45">
        <v>25</v>
      </c>
      <c r="L1" s="45">
        <v>15</v>
      </c>
      <c r="M1" s="45">
        <v>16</v>
      </c>
      <c r="N1" s="45">
        <v>26</v>
      </c>
      <c r="O1" s="45">
        <v>27</v>
      </c>
      <c r="P1" s="45">
        <v>31</v>
      </c>
      <c r="Q1" s="45">
        <v>32</v>
      </c>
      <c r="R1" s="45">
        <v>41</v>
      </c>
      <c r="S1" s="45">
        <v>42</v>
      </c>
      <c r="T1" s="45">
        <v>43</v>
      </c>
      <c r="U1" s="45">
        <v>45</v>
      </c>
      <c r="V1" s="45">
        <v>6</v>
      </c>
      <c r="W1" s="45">
        <v>7</v>
      </c>
      <c r="X1" s="45">
        <v>8</v>
      </c>
      <c r="Y1" s="45">
        <v>9</v>
      </c>
      <c r="Z1" s="45">
        <v>10</v>
      </c>
      <c r="AA1" s="45">
        <v>11</v>
      </c>
      <c r="AB1" s="45">
        <v>12</v>
      </c>
      <c r="AC1" s="45">
        <v>13</v>
      </c>
    </row>
    <row r="2" spans="1:29" s="8" customFormat="1" ht="37.5" customHeight="1" x14ac:dyDescent="0.25">
      <c r="A2" s="12" t="s">
        <v>52</v>
      </c>
      <c r="B2" s="21">
        <v>2022</v>
      </c>
      <c r="C2" s="19" t="s">
        <v>76</v>
      </c>
      <c r="D2" s="58" t="s">
        <v>71</v>
      </c>
      <c r="E2" s="58" t="s">
        <v>64</v>
      </c>
      <c r="F2" s="24">
        <v>2020</v>
      </c>
      <c r="G2" s="24">
        <v>2020</v>
      </c>
      <c r="H2" s="58" t="s">
        <v>15</v>
      </c>
      <c r="I2" s="58" t="s">
        <v>21</v>
      </c>
      <c r="J2" s="58" t="s">
        <v>16</v>
      </c>
      <c r="K2" s="58" t="s">
        <v>22</v>
      </c>
      <c r="L2" s="58" t="s">
        <v>65</v>
      </c>
      <c r="M2" s="58" t="s">
        <v>20</v>
      </c>
      <c r="N2" s="58" t="s">
        <v>17</v>
      </c>
      <c r="O2" s="58" t="s">
        <v>23</v>
      </c>
      <c r="P2" s="58" t="s">
        <v>67</v>
      </c>
      <c r="Q2" s="58" t="s">
        <v>66</v>
      </c>
      <c r="R2" s="43" t="s">
        <v>69</v>
      </c>
      <c r="S2" s="43"/>
      <c r="T2" s="43"/>
      <c r="U2" s="23"/>
      <c r="V2" s="58" t="s">
        <v>70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58"/>
      <c r="E3" s="58"/>
      <c r="F3" s="42" t="s">
        <v>14</v>
      </c>
      <c r="G3" s="55" t="s">
        <v>81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42" t="s">
        <v>18</v>
      </c>
      <c r="S3" s="42" t="s">
        <v>19</v>
      </c>
      <c r="T3" s="42" t="s">
        <v>68</v>
      </c>
      <c r="U3" s="42" t="s">
        <v>6</v>
      </c>
      <c r="V3" s="58"/>
      <c r="W3" s="42" t="s">
        <v>2</v>
      </c>
      <c r="X3" s="42" t="s">
        <v>72</v>
      </c>
      <c r="Y3" s="42" t="s">
        <v>3</v>
      </c>
      <c r="Z3" s="42" t="s">
        <v>4</v>
      </c>
      <c r="AA3" s="42" t="s">
        <v>7</v>
      </c>
      <c r="AB3" s="42" t="s">
        <v>5</v>
      </c>
      <c r="AC3" s="42" t="s">
        <v>6</v>
      </c>
    </row>
    <row r="4" spans="1:29" x14ac:dyDescent="0.25">
      <c r="A4" s="16"/>
      <c r="B4" s="16">
        <v>82003</v>
      </c>
      <c r="C4" s="48" t="s">
        <v>89</v>
      </c>
      <c r="D4" s="47">
        <v>148</v>
      </c>
      <c r="E4" s="37">
        <v>8893</v>
      </c>
      <c r="F4" s="37">
        <v>237</v>
      </c>
      <c r="G4" s="39">
        <v>54.38</v>
      </c>
      <c r="H4" s="37">
        <v>1530</v>
      </c>
      <c r="I4" s="37">
        <v>24</v>
      </c>
      <c r="J4" s="37">
        <v>6060</v>
      </c>
      <c r="K4" s="37">
        <v>92</v>
      </c>
      <c r="L4" s="37">
        <v>20260</v>
      </c>
      <c r="M4" s="37">
        <v>99</v>
      </c>
      <c r="N4" s="37">
        <v>1030</v>
      </c>
      <c r="O4" s="37">
        <v>4</v>
      </c>
      <c r="P4" s="37" t="s">
        <v>85</v>
      </c>
      <c r="Q4" s="37" t="s">
        <v>86</v>
      </c>
      <c r="R4" s="37">
        <v>13916</v>
      </c>
      <c r="S4" s="37">
        <v>221</v>
      </c>
      <c r="T4" s="37" t="s">
        <v>85</v>
      </c>
      <c r="U4" s="37">
        <v>327</v>
      </c>
      <c r="V4" s="37">
        <v>118</v>
      </c>
      <c r="W4" s="36">
        <v>0.19</v>
      </c>
      <c r="X4" s="36">
        <v>0</v>
      </c>
      <c r="Y4" s="36">
        <v>0.06</v>
      </c>
      <c r="Z4" s="36">
        <v>0.49</v>
      </c>
      <c r="AA4" s="36">
        <v>0.19</v>
      </c>
      <c r="AB4" s="36">
        <v>0.03</v>
      </c>
      <c r="AC4" s="36">
        <f t="shared" ref="AC4:AC11" si="0">IF(ISTEXT($V4),"-",MAX(0,1-SUM(W4:AB4)))</f>
        <v>4.0000000000000036E-2</v>
      </c>
    </row>
    <row r="5" spans="1:29" x14ac:dyDescent="0.25">
      <c r="A5" s="16"/>
      <c r="B5" s="16">
        <v>82005</v>
      </c>
      <c r="C5" s="49" t="s">
        <v>90</v>
      </c>
      <c r="D5" s="47">
        <v>75</v>
      </c>
      <c r="E5" s="37">
        <v>3714</v>
      </c>
      <c r="F5" s="37">
        <v>112</v>
      </c>
      <c r="G5" s="39">
        <v>55.03</v>
      </c>
      <c r="H5" s="37">
        <v>330</v>
      </c>
      <c r="I5" s="37">
        <v>9</v>
      </c>
      <c r="J5" s="37">
        <v>2510</v>
      </c>
      <c r="K5" s="37">
        <v>49</v>
      </c>
      <c r="L5" s="37">
        <v>7850</v>
      </c>
      <c r="M5" s="37">
        <v>52</v>
      </c>
      <c r="N5" s="37" t="s">
        <v>85</v>
      </c>
      <c r="O5" s="37" t="s">
        <v>86</v>
      </c>
      <c r="P5" s="37">
        <v>0</v>
      </c>
      <c r="Q5" s="37">
        <v>0</v>
      </c>
      <c r="R5" s="37">
        <v>5312</v>
      </c>
      <c r="S5" s="37" t="s">
        <v>85</v>
      </c>
      <c r="T5" s="37">
        <v>0</v>
      </c>
      <c r="U5" s="37">
        <v>119</v>
      </c>
      <c r="V5" s="37">
        <v>59</v>
      </c>
      <c r="W5" s="36">
        <v>0.12</v>
      </c>
      <c r="X5" s="36">
        <v>0</v>
      </c>
      <c r="Y5" s="36">
        <v>0.05</v>
      </c>
      <c r="Z5" s="36">
        <v>0.68</v>
      </c>
      <c r="AA5" s="36">
        <v>0.12</v>
      </c>
      <c r="AB5" s="36">
        <v>0.02</v>
      </c>
      <c r="AC5" s="36">
        <f t="shared" si="0"/>
        <v>9.9999999999998979E-3</v>
      </c>
    </row>
    <row r="6" spans="1:29" x14ac:dyDescent="0.25">
      <c r="A6" s="16"/>
      <c r="B6" s="16">
        <v>82009</v>
      </c>
      <c r="C6" s="49" t="s">
        <v>91</v>
      </c>
      <c r="D6" s="47">
        <v>39</v>
      </c>
      <c r="E6" s="37">
        <v>2260</v>
      </c>
      <c r="F6" s="37">
        <v>68</v>
      </c>
      <c r="G6" s="39">
        <v>56.05</v>
      </c>
      <c r="H6" s="37" t="s">
        <v>85</v>
      </c>
      <c r="I6" s="37" t="s">
        <v>86</v>
      </c>
      <c r="J6" s="37">
        <v>1500</v>
      </c>
      <c r="K6" s="37">
        <v>20</v>
      </c>
      <c r="L6" s="37">
        <v>4760</v>
      </c>
      <c r="M6" s="37">
        <v>25</v>
      </c>
      <c r="N6" s="37" t="s">
        <v>85</v>
      </c>
      <c r="O6" s="37" t="s">
        <v>86</v>
      </c>
      <c r="P6" s="37" t="s">
        <v>85</v>
      </c>
      <c r="Q6" s="37" t="s">
        <v>86</v>
      </c>
      <c r="R6" s="37">
        <v>3190</v>
      </c>
      <c r="S6" s="37" t="s">
        <v>85</v>
      </c>
      <c r="T6" s="37" t="s">
        <v>85</v>
      </c>
      <c r="U6" s="37">
        <v>304</v>
      </c>
      <c r="V6" s="37">
        <v>26</v>
      </c>
      <c r="W6" s="36">
        <v>0.08</v>
      </c>
      <c r="X6" s="36">
        <v>0</v>
      </c>
      <c r="Y6" s="36">
        <v>0.08</v>
      </c>
      <c r="Z6" s="36">
        <v>0.62</v>
      </c>
      <c r="AA6" s="36">
        <v>0.08</v>
      </c>
      <c r="AB6" s="36">
        <v>0.04</v>
      </c>
      <c r="AC6" s="36">
        <f t="shared" si="0"/>
        <v>9.9999999999999978E-2</v>
      </c>
    </row>
    <row r="7" spans="1:29" x14ac:dyDescent="0.25">
      <c r="A7" s="16"/>
      <c r="B7" s="16">
        <v>82014</v>
      </c>
      <c r="C7" s="49" t="s">
        <v>92</v>
      </c>
      <c r="D7" s="47">
        <v>89</v>
      </c>
      <c r="E7" s="37">
        <v>5310</v>
      </c>
      <c r="F7" s="37">
        <v>160</v>
      </c>
      <c r="G7" s="39">
        <v>57.74</v>
      </c>
      <c r="H7" s="37">
        <v>620</v>
      </c>
      <c r="I7" s="37">
        <v>13</v>
      </c>
      <c r="J7" s="37">
        <v>3680</v>
      </c>
      <c r="K7" s="37">
        <v>56</v>
      </c>
      <c r="L7" s="37">
        <v>12260</v>
      </c>
      <c r="M7" s="37">
        <v>65</v>
      </c>
      <c r="N7" s="37" t="s">
        <v>85</v>
      </c>
      <c r="O7" s="37" t="s">
        <v>86</v>
      </c>
      <c r="P7" s="37" t="s">
        <v>85</v>
      </c>
      <c r="Q7" s="37" t="s">
        <v>86</v>
      </c>
      <c r="R7" s="37">
        <v>8291</v>
      </c>
      <c r="S7" s="37" t="s">
        <v>85</v>
      </c>
      <c r="T7" s="37" t="s">
        <v>85</v>
      </c>
      <c r="U7" s="37">
        <v>587</v>
      </c>
      <c r="V7" s="37">
        <v>71</v>
      </c>
      <c r="W7" s="36">
        <v>0.06</v>
      </c>
      <c r="X7" s="36">
        <v>0</v>
      </c>
      <c r="Y7" s="36">
        <v>0.01</v>
      </c>
      <c r="Z7" s="36">
        <v>0.63</v>
      </c>
      <c r="AA7" s="36">
        <v>0.18</v>
      </c>
      <c r="AB7" s="36">
        <v>0.06</v>
      </c>
      <c r="AC7" s="36">
        <f t="shared" si="0"/>
        <v>6.0000000000000053E-2</v>
      </c>
    </row>
    <row r="8" spans="1:29" x14ac:dyDescent="0.25">
      <c r="A8" s="16"/>
      <c r="B8" s="16">
        <v>82032</v>
      </c>
      <c r="C8" s="49" t="s">
        <v>93</v>
      </c>
      <c r="D8" s="47">
        <v>66</v>
      </c>
      <c r="E8" s="37">
        <v>3936</v>
      </c>
      <c r="F8" s="37">
        <v>108</v>
      </c>
      <c r="G8" s="39">
        <v>51.95</v>
      </c>
      <c r="H8" s="37">
        <v>1330</v>
      </c>
      <c r="I8" s="37">
        <v>20</v>
      </c>
      <c r="J8" s="37">
        <v>1780</v>
      </c>
      <c r="K8" s="37">
        <v>37</v>
      </c>
      <c r="L8" s="37">
        <v>8150</v>
      </c>
      <c r="M8" s="37">
        <v>46</v>
      </c>
      <c r="N8" s="37" t="s">
        <v>85</v>
      </c>
      <c r="O8" s="37" t="s">
        <v>86</v>
      </c>
      <c r="P8" s="37">
        <v>0</v>
      </c>
      <c r="Q8" s="37">
        <v>0</v>
      </c>
      <c r="R8" s="37">
        <v>5819</v>
      </c>
      <c r="S8" s="37" t="s">
        <v>85</v>
      </c>
      <c r="T8" s="37">
        <v>0</v>
      </c>
      <c r="U8" s="37">
        <v>1042</v>
      </c>
      <c r="V8" s="37">
        <v>55</v>
      </c>
      <c r="W8" s="36">
        <v>7.0000000000000007E-2</v>
      </c>
      <c r="X8" s="36">
        <v>0.02</v>
      </c>
      <c r="Y8" s="36">
        <v>0.16</v>
      </c>
      <c r="Z8" s="36">
        <v>0.45</v>
      </c>
      <c r="AA8" s="36">
        <v>0.2</v>
      </c>
      <c r="AB8" s="36">
        <v>0</v>
      </c>
      <c r="AC8" s="36">
        <f t="shared" si="0"/>
        <v>0.10000000000000009</v>
      </c>
    </row>
    <row r="9" spans="1:29" x14ac:dyDescent="0.25">
      <c r="A9" s="16"/>
      <c r="B9" s="16">
        <v>82036</v>
      </c>
      <c r="C9" s="49" t="s">
        <v>94</v>
      </c>
      <c r="D9" s="47">
        <v>123</v>
      </c>
      <c r="E9" s="37">
        <v>7662</v>
      </c>
      <c r="F9" s="37">
        <v>210</v>
      </c>
      <c r="G9" s="39">
        <v>54.91</v>
      </c>
      <c r="H9" s="37">
        <v>600</v>
      </c>
      <c r="I9" s="37">
        <v>15</v>
      </c>
      <c r="J9" s="37">
        <v>5720</v>
      </c>
      <c r="K9" s="37">
        <v>85</v>
      </c>
      <c r="L9" s="37">
        <v>17100</v>
      </c>
      <c r="M9" s="37">
        <v>89</v>
      </c>
      <c r="N9" s="37">
        <v>0</v>
      </c>
      <c r="O9" s="37">
        <v>0</v>
      </c>
      <c r="P9" s="37" t="s">
        <v>85</v>
      </c>
      <c r="Q9" s="37" t="s">
        <v>86</v>
      </c>
      <c r="R9" s="37">
        <v>11519</v>
      </c>
      <c r="S9" s="37">
        <v>0</v>
      </c>
      <c r="T9" s="37" t="s">
        <v>85</v>
      </c>
      <c r="U9" s="37">
        <v>261</v>
      </c>
      <c r="V9" s="37">
        <v>104</v>
      </c>
      <c r="W9" s="36">
        <v>0.13</v>
      </c>
      <c r="X9" s="36">
        <v>0</v>
      </c>
      <c r="Y9" s="36">
        <v>0.03</v>
      </c>
      <c r="Z9" s="36">
        <v>0.63</v>
      </c>
      <c r="AA9" s="36">
        <v>0.14000000000000001</v>
      </c>
      <c r="AB9" s="36">
        <v>0.02</v>
      </c>
      <c r="AC9" s="36">
        <f t="shared" si="0"/>
        <v>4.9999999999999933E-2</v>
      </c>
    </row>
    <row r="10" spans="1:29" x14ac:dyDescent="0.25">
      <c r="A10" s="16"/>
      <c r="B10" s="16">
        <v>82037</v>
      </c>
      <c r="C10" s="49" t="s">
        <v>95</v>
      </c>
      <c r="D10" s="47">
        <v>98</v>
      </c>
      <c r="E10" s="37">
        <v>5546</v>
      </c>
      <c r="F10" s="37">
        <v>180</v>
      </c>
      <c r="G10" s="39">
        <v>54.62</v>
      </c>
      <c r="H10" s="37">
        <v>1930</v>
      </c>
      <c r="I10" s="37">
        <v>27</v>
      </c>
      <c r="J10" s="37">
        <v>3110</v>
      </c>
      <c r="K10" s="37">
        <v>60</v>
      </c>
      <c r="L10" s="37">
        <v>12880</v>
      </c>
      <c r="M10" s="37">
        <v>76</v>
      </c>
      <c r="N10" s="37">
        <v>1980</v>
      </c>
      <c r="O10" s="37">
        <v>4</v>
      </c>
      <c r="P10" s="37" t="s">
        <v>85</v>
      </c>
      <c r="Q10" s="37" t="s">
        <v>86</v>
      </c>
      <c r="R10" s="37">
        <v>9106</v>
      </c>
      <c r="S10" s="37">
        <v>604</v>
      </c>
      <c r="T10" s="37" t="s">
        <v>85</v>
      </c>
      <c r="U10" s="37">
        <v>155</v>
      </c>
      <c r="V10" s="37">
        <v>80</v>
      </c>
      <c r="W10" s="36">
        <v>0.1</v>
      </c>
      <c r="X10" s="36">
        <v>0</v>
      </c>
      <c r="Y10" s="36">
        <v>0.16</v>
      </c>
      <c r="Z10" s="36">
        <v>0.5</v>
      </c>
      <c r="AA10" s="36">
        <v>0.18</v>
      </c>
      <c r="AB10" s="36">
        <v>0.03</v>
      </c>
      <c r="AC10" s="36">
        <f t="shared" si="0"/>
        <v>3.0000000000000027E-2</v>
      </c>
    </row>
    <row r="11" spans="1:29" x14ac:dyDescent="0.25">
      <c r="A11" s="16"/>
      <c r="B11" s="16">
        <v>82038</v>
      </c>
      <c r="C11" s="49" t="s">
        <v>96</v>
      </c>
      <c r="D11" s="47">
        <v>49</v>
      </c>
      <c r="E11" s="37">
        <v>3646</v>
      </c>
      <c r="F11" s="37">
        <v>95</v>
      </c>
      <c r="G11" s="39">
        <v>57.12</v>
      </c>
      <c r="H11" s="37">
        <v>380</v>
      </c>
      <c r="I11" s="37">
        <v>9</v>
      </c>
      <c r="J11" s="37">
        <v>2640</v>
      </c>
      <c r="K11" s="37">
        <v>36</v>
      </c>
      <c r="L11" s="37">
        <v>8210</v>
      </c>
      <c r="M11" s="37">
        <v>41</v>
      </c>
      <c r="N11" s="37" t="s">
        <v>85</v>
      </c>
      <c r="O11" s="37" t="s">
        <v>86</v>
      </c>
      <c r="P11" s="37">
        <v>0</v>
      </c>
      <c r="Q11" s="37">
        <v>0</v>
      </c>
      <c r="R11" s="37">
        <v>5601</v>
      </c>
      <c r="S11" s="37" t="s">
        <v>85</v>
      </c>
      <c r="T11" s="37">
        <v>0</v>
      </c>
      <c r="U11" s="37">
        <v>16</v>
      </c>
      <c r="V11" s="37">
        <v>46</v>
      </c>
      <c r="W11" s="36">
        <v>0.11</v>
      </c>
      <c r="X11" s="36">
        <v>0</v>
      </c>
      <c r="Y11" s="36">
        <v>0.04</v>
      </c>
      <c r="Z11" s="36">
        <v>0.65</v>
      </c>
      <c r="AA11" s="36">
        <v>0.15</v>
      </c>
      <c r="AB11" s="36">
        <v>0.02</v>
      </c>
      <c r="AC11" s="36">
        <f t="shared" si="0"/>
        <v>2.9999999999999916E-2</v>
      </c>
    </row>
  </sheetData>
  <autoFilter ref="B3:C3" xr:uid="{9566EF4B-79CB-4943-B0E1-D499F39BFA3C}"/>
  <mergeCells count="13">
    <mergeCell ref="V2:V3"/>
    <mergeCell ref="Q2:Q3"/>
    <mergeCell ref="D2:D3"/>
    <mergeCell ref="L2:L3"/>
    <mergeCell ref="M2:M3"/>
    <mergeCell ref="O2:O3"/>
    <mergeCell ref="P2:P3"/>
    <mergeCell ref="E2:E3"/>
    <mergeCell ref="H2:H3"/>
    <mergeCell ref="I2:I3"/>
    <mergeCell ref="J2:J3"/>
    <mergeCell ref="K2:K3"/>
    <mergeCell ref="N2:N3"/>
  </mergeCells>
  <conditionalFormatting sqref="D4:F11 H4:AC11">
    <cfRule type="expression" dxfId="15" priority="3">
      <formula>ISTEXT(D4)</formula>
    </cfRule>
  </conditionalFormatting>
  <conditionalFormatting sqref="G4:G11">
    <cfRule type="expression" dxfId="14" priority="1">
      <formula>ISTEXT(G4)</formula>
    </cfRule>
  </conditionalFormatting>
  <hyperlinks>
    <hyperlink ref="A2" location="INDEX!A1" display="INDEX!A1" xr:uid="{7A262B97-A520-443E-AA0D-5E99869EDFED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74AA-0FCF-4935-8755-FEAAC2D17F97}">
  <sheetPr codeName="Feuil05"/>
  <dimension ref="A1:AJ35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53</v>
      </c>
      <c r="B2" s="12"/>
      <c r="C2" s="19" t="s">
        <v>76</v>
      </c>
      <c r="D2" s="33" t="s">
        <v>24</v>
      </c>
      <c r="E2" s="59">
        <v>1990</v>
      </c>
      <c r="F2" s="59">
        <v>1991</v>
      </c>
      <c r="G2" s="59">
        <v>1992</v>
      </c>
      <c r="H2" s="59">
        <v>1993</v>
      </c>
      <c r="I2" s="59">
        <v>1994</v>
      </c>
      <c r="J2" s="59">
        <v>1995</v>
      </c>
      <c r="K2" s="59">
        <v>1996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  <c r="Q2" s="59">
        <v>2002</v>
      </c>
      <c r="R2" s="59">
        <v>2003</v>
      </c>
      <c r="S2" s="59">
        <v>2004</v>
      </c>
      <c r="T2" s="59">
        <v>2005</v>
      </c>
      <c r="U2" s="59">
        <v>2006</v>
      </c>
      <c r="V2" s="59">
        <v>2007</v>
      </c>
      <c r="W2" s="59">
        <v>2008</v>
      </c>
      <c r="X2" s="59">
        <v>2009</v>
      </c>
      <c r="Y2" s="59">
        <v>2010</v>
      </c>
      <c r="Z2" s="59">
        <v>2011</v>
      </c>
      <c r="AA2" s="59">
        <v>2012</v>
      </c>
      <c r="AB2" s="59">
        <v>2013</v>
      </c>
      <c r="AC2" s="59">
        <v>2014</v>
      </c>
      <c r="AD2" s="59">
        <v>2015</v>
      </c>
      <c r="AE2" s="59">
        <v>2016</v>
      </c>
      <c r="AF2" s="59">
        <v>2017</v>
      </c>
      <c r="AG2" s="59">
        <v>2018</v>
      </c>
      <c r="AH2" s="59">
        <v>2019</v>
      </c>
      <c r="AI2" s="59">
        <v>2020</v>
      </c>
      <c r="AJ2" s="61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</row>
    <row r="4" spans="1:36" x14ac:dyDescent="0.25">
      <c r="A4" s="15"/>
      <c r="B4" s="15">
        <v>82003</v>
      </c>
      <c r="C4" s="22" t="s">
        <v>89</v>
      </c>
      <c r="D4" s="48" t="s">
        <v>12</v>
      </c>
      <c r="E4" s="47">
        <v>336</v>
      </c>
      <c r="F4" s="37">
        <v>334</v>
      </c>
      <c r="G4" s="37">
        <v>333</v>
      </c>
      <c r="H4" s="37">
        <v>351</v>
      </c>
      <c r="I4" s="37">
        <v>346</v>
      </c>
      <c r="J4" s="37">
        <v>323</v>
      </c>
      <c r="K4" s="37">
        <v>295</v>
      </c>
      <c r="L4" s="37">
        <v>277</v>
      </c>
      <c r="M4" s="37">
        <v>270</v>
      </c>
      <c r="N4" s="37">
        <v>262</v>
      </c>
      <c r="O4" s="37">
        <v>252</v>
      </c>
      <c r="P4" s="37">
        <v>235</v>
      </c>
      <c r="Q4" s="37">
        <v>226</v>
      </c>
      <c r="R4" s="37">
        <v>231</v>
      </c>
      <c r="S4" s="37">
        <v>215</v>
      </c>
      <c r="T4" s="37">
        <v>216</v>
      </c>
      <c r="U4" s="37">
        <v>199</v>
      </c>
      <c r="V4" s="37">
        <v>193</v>
      </c>
      <c r="W4" s="37">
        <v>185</v>
      </c>
      <c r="X4" s="37">
        <v>181</v>
      </c>
      <c r="Y4" s="37">
        <v>171</v>
      </c>
      <c r="Z4" s="37">
        <v>169</v>
      </c>
      <c r="AA4" s="37">
        <v>167</v>
      </c>
      <c r="AB4" s="37">
        <v>161</v>
      </c>
      <c r="AC4" s="37">
        <v>154</v>
      </c>
      <c r="AD4" s="37">
        <v>155</v>
      </c>
      <c r="AE4" s="37">
        <v>158</v>
      </c>
      <c r="AF4" s="37">
        <v>144</v>
      </c>
      <c r="AG4" s="37">
        <v>155</v>
      </c>
      <c r="AH4" s="37">
        <v>153</v>
      </c>
      <c r="AI4" s="37">
        <v>154</v>
      </c>
      <c r="AJ4" s="37">
        <v>156</v>
      </c>
    </row>
    <row r="5" spans="1:36" ht="30" x14ac:dyDescent="0.25">
      <c r="A5" s="16"/>
      <c r="B5" s="16">
        <f>B4</f>
        <v>82003</v>
      </c>
      <c r="C5" s="38" t="s">
        <v>89</v>
      </c>
      <c r="D5" s="49" t="s">
        <v>29</v>
      </c>
      <c r="E5" s="50">
        <v>27.1</v>
      </c>
      <c r="F5" s="39">
        <v>27.2</v>
      </c>
      <c r="G5" s="39">
        <v>27.4</v>
      </c>
      <c r="H5" s="39">
        <v>26.6</v>
      </c>
      <c r="I5" s="39">
        <v>27.3</v>
      </c>
      <c r="J5" s="39">
        <v>29.8</v>
      </c>
      <c r="K5" s="39">
        <v>32.700000000000003</v>
      </c>
      <c r="L5" s="39">
        <v>34.9</v>
      </c>
      <c r="M5" s="39">
        <v>36.4</v>
      </c>
      <c r="N5" s="39">
        <v>37.799999999999997</v>
      </c>
      <c r="O5" s="39">
        <v>39.299999999999997</v>
      </c>
      <c r="P5" s="39">
        <v>42.3</v>
      </c>
      <c r="Q5" s="39">
        <v>43.5</v>
      </c>
      <c r="R5" s="39">
        <v>43.8</v>
      </c>
      <c r="S5" s="39">
        <v>46.9</v>
      </c>
      <c r="T5" s="39">
        <v>46.1</v>
      </c>
      <c r="U5" s="39">
        <v>49.7</v>
      </c>
      <c r="V5" s="39">
        <v>51</v>
      </c>
      <c r="W5" s="39">
        <v>51.9</v>
      </c>
      <c r="X5" s="39">
        <v>53.4</v>
      </c>
      <c r="Y5" s="39">
        <v>55.6</v>
      </c>
      <c r="Z5" s="39">
        <v>57.2</v>
      </c>
      <c r="AA5" s="39">
        <v>55.7</v>
      </c>
      <c r="AB5" s="39">
        <v>57</v>
      </c>
      <c r="AC5" s="39">
        <v>59</v>
      </c>
      <c r="AD5" s="39">
        <v>58.7</v>
      </c>
      <c r="AE5" s="39">
        <v>59.2</v>
      </c>
      <c r="AF5" s="39">
        <v>62.7</v>
      </c>
      <c r="AG5" s="39">
        <v>61.4</v>
      </c>
      <c r="AH5" s="39">
        <v>61.9</v>
      </c>
      <c r="AI5" s="39">
        <v>60.7</v>
      </c>
      <c r="AJ5" s="39">
        <v>58.7</v>
      </c>
    </row>
    <row r="6" spans="1:36" x14ac:dyDescent="0.25">
      <c r="A6" s="16"/>
      <c r="B6" s="16">
        <f>B4</f>
        <v>82003</v>
      </c>
      <c r="C6" s="38" t="s">
        <v>89</v>
      </c>
      <c r="D6" s="49" t="s">
        <v>27</v>
      </c>
      <c r="E6" s="50">
        <v>32.700000000000003</v>
      </c>
      <c r="F6" s="39">
        <v>32.6</v>
      </c>
      <c r="G6" s="39">
        <v>32.9</v>
      </c>
      <c r="H6" s="39">
        <v>29.9</v>
      </c>
      <c r="I6" s="39">
        <v>31.8</v>
      </c>
      <c r="J6" s="39">
        <v>31.9</v>
      </c>
      <c r="K6" s="39">
        <v>31.7</v>
      </c>
      <c r="L6" s="39">
        <v>32.4</v>
      </c>
      <c r="M6" s="39">
        <v>35</v>
      </c>
      <c r="N6" s="39">
        <v>33.799999999999997</v>
      </c>
      <c r="O6" s="39">
        <v>33.4</v>
      </c>
      <c r="P6" s="39">
        <v>33.299999999999997</v>
      </c>
      <c r="Q6" s="39">
        <v>34.799999999999997</v>
      </c>
      <c r="R6" s="39">
        <v>36</v>
      </c>
      <c r="S6" s="39">
        <v>36.1</v>
      </c>
      <c r="T6" s="39">
        <v>37.299999999999997</v>
      </c>
      <c r="U6" s="39">
        <v>37.6</v>
      </c>
      <c r="V6" s="39">
        <v>42.6</v>
      </c>
      <c r="W6" s="39">
        <v>42.4</v>
      </c>
      <c r="X6" s="39">
        <v>44</v>
      </c>
      <c r="Y6" s="39">
        <v>42.6</v>
      </c>
      <c r="Z6" s="39">
        <v>43.9</v>
      </c>
      <c r="AA6" s="39">
        <v>42.4</v>
      </c>
      <c r="AB6" s="39">
        <v>39.700000000000003</v>
      </c>
      <c r="AC6" s="39">
        <v>40.5</v>
      </c>
      <c r="AD6" s="39">
        <v>38.200000000000003</v>
      </c>
      <c r="AE6" s="39">
        <v>41.8</v>
      </c>
      <c r="AF6" s="39">
        <v>43.2</v>
      </c>
      <c r="AG6" s="39">
        <v>45.7</v>
      </c>
      <c r="AH6" s="39">
        <v>46</v>
      </c>
      <c r="AI6" s="39">
        <v>53.8</v>
      </c>
      <c r="AJ6" s="39">
        <v>56.8</v>
      </c>
    </row>
    <row r="7" spans="1:36" ht="30" x14ac:dyDescent="0.25">
      <c r="A7" s="16"/>
      <c r="B7" s="16">
        <f>B4</f>
        <v>82003</v>
      </c>
      <c r="C7" s="38" t="s">
        <v>89</v>
      </c>
      <c r="D7" s="49" t="s">
        <v>28</v>
      </c>
      <c r="E7" s="50">
        <v>36.5</v>
      </c>
      <c r="F7" s="39">
        <v>38.200000000000003</v>
      </c>
      <c r="G7" s="39">
        <v>38.9</v>
      </c>
      <c r="H7" s="39">
        <v>44.2</v>
      </c>
      <c r="I7" s="39">
        <v>45.9</v>
      </c>
      <c r="J7" s="39">
        <v>48.8</v>
      </c>
      <c r="K7" s="39">
        <v>52.2</v>
      </c>
      <c r="L7" s="39">
        <v>55.7</v>
      </c>
      <c r="M7" s="39">
        <v>55.6</v>
      </c>
      <c r="N7" s="39">
        <v>58.2</v>
      </c>
      <c r="O7" s="39">
        <v>59.4</v>
      </c>
      <c r="P7" s="39">
        <v>61.7</v>
      </c>
      <c r="Q7" s="39">
        <v>61.4</v>
      </c>
      <c r="R7" s="39">
        <v>59.9</v>
      </c>
      <c r="S7" s="39">
        <v>62.5</v>
      </c>
      <c r="T7" s="39">
        <v>61.9</v>
      </c>
      <c r="U7" s="39">
        <v>64.7</v>
      </c>
      <c r="V7" s="39">
        <v>66.7</v>
      </c>
      <c r="W7" s="39">
        <v>66.900000000000006</v>
      </c>
      <c r="X7" s="39">
        <v>69.099999999999994</v>
      </c>
      <c r="Y7" s="39">
        <v>71.3</v>
      </c>
      <c r="Z7" s="39">
        <v>73.599999999999994</v>
      </c>
      <c r="AA7" s="39">
        <v>69.2</v>
      </c>
      <c r="AB7" s="39">
        <v>70.3</v>
      </c>
      <c r="AC7" s="39">
        <v>66.5</v>
      </c>
      <c r="AD7" s="39">
        <v>68.2</v>
      </c>
      <c r="AE7" s="39">
        <v>69.3</v>
      </c>
      <c r="AF7" s="39">
        <v>73.3</v>
      </c>
      <c r="AG7" s="39">
        <v>64.599999999999994</v>
      </c>
      <c r="AH7" s="39">
        <v>65.900000000000006</v>
      </c>
      <c r="AI7" s="39">
        <v>60.9</v>
      </c>
      <c r="AJ7" s="39">
        <v>66.599999999999994</v>
      </c>
    </row>
    <row r="8" spans="1:36" x14ac:dyDescent="0.25">
      <c r="A8" s="31"/>
      <c r="B8" s="31">
        <v>82005</v>
      </c>
      <c r="C8" s="32" t="s">
        <v>90</v>
      </c>
      <c r="D8" s="52" t="s">
        <v>12</v>
      </c>
      <c r="E8" s="51">
        <v>181</v>
      </c>
      <c r="F8" s="40">
        <v>179</v>
      </c>
      <c r="G8" s="40">
        <v>162</v>
      </c>
      <c r="H8" s="40">
        <v>169</v>
      </c>
      <c r="I8" s="40">
        <v>161</v>
      </c>
      <c r="J8" s="40">
        <v>153</v>
      </c>
      <c r="K8" s="40">
        <v>145</v>
      </c>
      <c r="L8" s="40">
        <v>142</v>
      </c>
      <c r="M8" s="40">
        <v>135</v>
      </c>
      <c r="N8" s="40">
        <v>126</v>
      </c>
      <c r="O8" s="40">
        <v>120</v>
      </c>
      <c r="P8" s="40">
        <v>115</v>
      </c>
      <c r="Q8" s="40">
        <v>111</v>
      </c>
      <c r="R8" s="40">
        <v>109</v>
      </c>
      <c r="S8" s="40">
        <v>104</v>
      </c>
      <c r="T8" s="40">
        <v>100</v>
      </c>
      <c r="U8" s="40">
        <v>100</v>
      </c>
      <c r="V8" s="40">
        <v>97</v>
      </c>
      <c r="W8" s="40">
        <v>95</v>
      </c>
      <c r="X8" s="40">
        <v>88</v>
      </c>
      <c r="Y8" s="40">
        <v>85</v>
      </c>
      <c r="Z8" s="40">
        <v>80</v>
      </c>
      <c r="AA8" s="40">
        <v>75</v>
      </c>
      <c r="AB8" s="40">
        <v>74</v>
      </c>
      <c r="AC8" s="40">
        <v>72</v>
      </c>
      <c r="AD8" s="40">
        <v>73</v>
      </c>
      <c r="AE8" s="40">
        <v>78</v>
      </c>
      <c r="AF8" s="40">
        <v>68</v>
      </c>
      <c r="AG8" s="40">
        <v>76</v>
      </c>
      <c r="AH8" s="40">
        <v>78</v>
      </c>
      <c r="AI8" s="40">
        <v>74</v>
      </c>
      <c r="AJ8" s="40">
        <v>76</v>
      </c>
    </row>
    <row r="9" spans="1:36" ht="30" x14ac:dyDescent="0.25">
      <c r="A9" s="16"/>
      <c r="B9" s="16">
        <f t="shared" ref="B9" si="0">B8</f>
        <v>82005</v>
      </c>
      <c r="C9" s="38" t="s">
        <v>90</v>
      </c>
      <c r="D9" s="49" t="s">
        <v>29</v>
      </c>
      <c r="E9" s="50">
        <v>22.8</v>
      </c>
      <c r="F9" s="39">
        <v>22.9</v>
      </c>
      <c r="G9" s="39">
        <v>25.2</v>
      </c>
      <c r="H9" s="39">
        <v>24.8</v>
      </c>
      <c r="I9" s="39">
        <v>26.3</v>
      </c>
      <c r="J9" s="39">
        <v>28.1</v>
      </c>
      <c r="K9" s="39">
        <v>30</v>
      </c>
      <c r="L9" s="39">
        <v>30.8</v>
      </c>
      <c r="M9" s="39">
        <v>32.799999999999997</v>
      </c>
      <c r="N9" s="39">
        <v>35.200000000000003</v>
      </c>
      <c r="O9" s="39">
        <v>37.200000000000003</v>
      </c>
      <c r="P9" s="39">
        <v>39.4</v>
      </c>
      <c r="Q9" s="39">
        <v>40.799999999999997</v>
      </c>
      <c r="R9" s="39">
        <v>41.9</v>
      </c>
      <c r="S9" s="39">
        <v>43.3</v>
      </c>
      <c r="T9" s="39">
        <v>44.8</v>
      </c>
      <c r="U9" s="39">
        <v>44.9</v>
      </c>
      <c r="V9" s="39">
        <v>46.4</v>
      </c>
      <c r="W9" s="39">
        <v>46.7</v>
      </c>
      <c r="X9" s="39">
        <v>48.4</v>
      </c>
      <c r="Y9" s="39">
        <v>48.4</v>
      </c>
      <c r="Z9" s="39">
        <v>49.6</v>
      </c>
      <c r="AA9" s="39">
        <v>51.5</v>
      </c>
      <c r="AB9" s="39">
        <v>51.8</v>
      </c>
      <c r="AC9" s="39">
        <v>50.1</v>
      </c>
      <c r="AD9" s="39">
        <v>49.3</v>
      </c>
      <c r="AE9" s="39">
        <v>48.7</v>
      </c>
      <c r="AF9" s="39">
        <v>49.6</v>
      </c>
      <c r="AG9" s="39">
        <v>48.3</v>
      </c>
      <c r="AH9" s="39">
        <v>46.9</v>
      </c>
      <c r="AI9" s="39">
        <v>49.5</v>
      </c>
      <c r="AJ9" s="39">
        <v>48.5</v>
      </c>
    </row>
    <row r="10" spans="1:36" x14ac:dyDescent="0.25">
      <c r="A10" s="16"/>
      <c r="B10" s="16">
        <f t="shared" ref="B10" si="1">B8</f>
        <v>82005</v>
      </c>
      <c r="C10" s="38" t="s">
        <v>90</v>
      </c>
      <c r="D10" s="49" t="s">
        <v>27</v>
      </c>
      <c r="E10" s="50">
        <v>31.6</v>
      </c>
      <c r="F10" s="39">
        <v>30.2</v>
      </c>
      <c r="G10" s="39">
        <v>29</v>
      </c>
      <c r="H10" s="39">
        <v>24.9</v>
      </c>
      <c r="I10" s="39">
        <v>27.4</v>
      </c>
      <c r="J10" s="39">
        <v>27.8</v>
      </c>
      <c r="K10" s="39">
        <v>26.1</v>
      </c>
      <c r="L10" s="39">
        <v>23.7</v>
      </c>
      <c r="M10" s="39">
        <v>25</v>
      </c>
      <c r="N10" s="39">
        <v>23.3</v>
      </c>
      <c r="O10" s="39">
        <v>25.7</v>
      </c>
      <c r="P10" s="39">
        <v>25.7</v>
      </c>
      <c r="Q10" s="39">
        <v>26.6</v>
      </c>
      <c r="R10" s="39">
        <v>27.7</v>
      </c>
      <c r="S10" s="39">
        <v>25.6</v>
      </c>
      <c r="T10" s="39">
        <v>25.4</v>
      </c>
      <c r="U10" s="39">
        <v>25.7</v>
      </c>
      <c r="V10" s="39">
        <v>28.2</v>
      </c>
      <c r="W10" s="39">
        <v>29</v>
      </c>
      <c r="X10" s="39">
        <v>28.9</v>
      </c>
      <c r="Y10" s="39">
        <v>31.3</v>
      </c>
      <c r="Z10" s="39">
        <v>32</v>
      </c>
      <c r="AA10" s="39">
        <v>30</v>
      </c>
      <c r="AB10" s="39">
        <v>26.9</v>
      </c>
      <c r="AC10" s="39">
        <v>29.5</v>
      </c>
      <c r="AD10" s="39">
        <v>30</v>
      </c>
      <c r="AE10" s="39">
        <v>26</v>
      </c>
      <c r="AF10" s="39">
        <v>27.3</v>
      </c>
      <c r="AG10" s="39">
        <v>26.4</v>
      </c>
      <c r="AH10" s="39">
        <v>30.9</v>
      </c>
      <c r="AI10" s="39">
        <v>31.8</v>
      </c>
      <c r="AJ10" s="39">
        <v>36.700000000000003</v>
      </c>
    </row>
    <row r="11" spans="1:36" ht="30" x14ac:dyDescent="0.25">
      <c r="A11" s="16"/>
      <c r="B11" s="16">
        <f t="shared" ref="B11" si="2">B8</f>
        <v>82005</v>
      </c>
      <c r="C11" s="38" t="s">
        <v>90</v>
      </c>
      <c r="D11" s="49" t="s">
        <v>28</v>
      </c>
      <c r="E11" s="50">
        <v>29.7</v>
      </c>
      <c r="F11" s="39">
        <v>30.9</v>
      </c>
      <c r="G11" s="39">
        <v>30.6</v>
      </c>
      <c r="H11" s="39">
        <v>36.1</v>
      </c>
      <c r="I11" s="39">
        <v>36.6</v>
      </c>
      <c r="J11" s="39">
        <v>36.1</v>
      </c>
      <c r="K11" s="39">
        <v>38.6</v>
      </c>
      <c r="L11" s="39">
        <v>40.799999999999997</v>
      </c>
      <c r="M11" s="39">
        <v>44.4</v>
      </c>
      <c r="N11" s="39">
        <v>49.1</v>
      </c>
      <c r="O11" s="39">
        <v>48.8</v>
      </c>
      <c r="P11" s="39">
        <v>52.2</v>
      </c>
      <c r="Q11" s="39">
        <v>51</v>
      </c>
      <c r="R11" s="39">
        <v>51.1</v>
      </c>
      <c r="S11" s="39">
        <v>50.8</v>
      </c>
      <c r="T11" s="39">
        <v>51.7</v>
      </c>
      <c r="U11" s="39">
        <v>54</v>
      </c>
      <c r="V11" s="39">
        <v>53.1</v>
      </c>
      <c r="W11" s="39">
        <v>53.2</v>
      </c>
      <c r="X11" s="39">
        <v>55.7</v>
      </c>
      <c r="Y11" s="39">
        <v>59.2</v>
      </c>
      <c r="Z11" s="39">
        <v>58.8</v>
      </c>
      <c r="AA11" s="39">
        <v>56.9</v>
      </c>
      <c r="AB11" s="39">
        <v>59.7</v>
      </c>
      <c r="AC11" s="39">
        <v>53.2</v>
      </c>
      <c r="AD11" s="39">
        <v>55.9</v>
      </c>
      <c r="AE11" s="39">
        <v>54.1</v>
      </c>
      <c r="AF11" s="39">
        <v>54.9</v>
      </c>
      <c r="AG11" s="39">
        <v>56</v>
      </c>
      <c r="AH11" s="39">
        <v>55.2</v>
      </c>
      <c r="AI11" s="39">
        <v>52.7</v>
      </c>
      <c r="AJ11" s="39">
        <v>52.7</v>
      </c>
    </row>
    <row r="12" spans="1:36" x14ac:dyDescent="0.25">
      <c r="A12" s="31"/>
      <c r="B12" s="31">
        <v>82009</v>
      </c>
      <c r="C12" s="32" t="s">
        <v>91</v>
      </c>
      <c r="D12" s="52" t="s">
        <v>12</v>
      </c>
      <c r="E12" s="51">
        <v>94</v>
      </c>
      <c r="F12" s="40">
        <v>95</v>
      </c>
      <c r="G12" s="40">
        <v>98</v>
      </c>
      <c r="H12" s="40">
        <v>93</v>
      </c>
      <c r="I12" s="40">
        <v>84</v>
      </c>
      <c r="J12" s="40">
        <v>77</v>
      </c>
      <c r="K12" s="40">
        <v>77</v>
      </c>
      <c r="L12" s="40">
        <v>73</v>
      </c>
      <c r="M12" s="40">
        <v>70</v>
      </c>
      <c r="N12" s="40">
        <v>69</v>
      </c>
      <c r="O12" s="40">
        <v>67</v>
      </c>
      <c r="P12" s="40">
        <v>63</v>
      </c>
      <c r="Q12" s="40">
        <v>61</v>
      </c>
      <c r="R12" s="40">
        <v>59</v>
      </c>
      <c r="S12" s="40">
        <v>58</v>
      </c>
      <c r="T12" s="40">
        <v>53</v>
      </c>
      <c r="U12" s="40">
        <v>53</v>
      </c>
      <c r="V12" s="40">
        <v>54</v>
      </c>
      <c r="W12" s="40">
        <v>52</v>
      </c>
      <c r="X12" s="40">
        <v>50</v>
      </c>
      <c r="Y12" s="40">
        <v>48</v>
      </c>
      <c r="Z12" s="40">
        <v>45</v>
      </c>
      <c r="AA12" s="40">
        <v>41</v>
      </c>
      <c r="AB12" s="40">
        <v>38</v>
      </c>
      <c r="AC12" s="40">
        <v>37</v>
      </c>
      <c r="AD12" s="40">
        <v>38</v>
      </c>
      <c r="AE12" s="40">
        <v>38</v>
      </c>
      <c r="AF12" s="40">
        <v>36</v>
      </c>
      <c r="AG12" s="40">
        <v>36</v>
      </c>
      <c r="AH12" s="40">
        <v>39</v>
      </c>
      <c r="AI12" s="40">
        <v>40</v>
      </c>
      <c r="AJ12" s="40">
        <v>39</v>
      </c>
    </row>
    <row r="13" spans="1:36" ht="30" x14ac:dyDescent="0.25">
      <c r="A13" s="16"/>
      <c r="B13" s="16">
        <f t="shared" ref="B13" si="3">B12</f>
        <v>82009</v>
      </c>
      <c r="C13" s="38" t="s">
        <v>91</v>
      </c>
      <c r="D13" s="49" t="s">
        <v>29</v>
      </c>
      <c r="E13" s="50">
        <v>28.3</v>
      </c>
      <c r="F13" s="39">
        <v>27.8</v>
      </c>
      <c r="G13" s="39">
        <v>26.7</v>
      </c>
      <c r="H13" s="39">
        <v>28</v>
      </c>
      <c r="I13" s="39">
        <v>29.4</v>
      </c>
      <c r="J13" s="39">
        <v>32.5</v>
      </c>
      <c r="K13" s="39">
        <v>33</v>
      </c>
      <c r="L13" s="39">
        <v>34.9</v>
      </c>
      <c r="M13" s="39">
        <v>36.700000000000003</v>
      </c>
      <c r="N13" s="39">
        <v>37.9</v>
      </c>
      <c r="O13" s="39">
        <v>39.299999999999997</v>
      </c>
      <c r="P13" s="39">
        <v>42.6</v>
      </c>
      <c r="Q13" s="39">
        <v>44</v>
      </c>
      <c r="R13" s="39">
        <v>46.4</v>
      </c>
      <c r="S13" s="39">
        <v>48</v>
      </c>
      <c r="T13" s="39">
        <v>51.6</v>
      </c>
      <c r="U13" s="39">
        <v>51.4</v>
      </c>
      <c r="V13" s="39">
        <v>50.3</v>
      </c>
      <c r="W13" s="39">
        <v>51.2</v>
      </c>
      <c r="X13" s="39">
        <v>52.3</v>
      </c>
      <c r="Y13" s="39">
        <v>52.8</v>
      </c>
      <c r="Z13" s="39">
        <v>55.8</v>
      </c>
      <c r="AA13" s="39">
        <v>60</v>
      </c>
      <c r="AB13" s="39">
        <v>63.8</v>
      </c>
      <c r="AC13" s="39">
        <v>62.7</v>
      </c>
      <c r="AD13" s="39">
        <v>60.9</v>
      </c>
      <c r="AE13" s="39">
        <v>61.9</v>
      </c>
      <c r="AF13" s="39">
        <v>61.4</v>
      </c>
      <c r="AG13" s="39">
        <v>62.6</v>
      </c>
      <c r="AH13" s="39">
        <v>58.3</v>
      </c>
      <c r="AI13" s="39">
        <v>57.1</v>
      </c>
      <c r="AJ13" s="39">
        <v>58.6</v>
      </c>
    </row>
    <row r="14" spans="1:36" x14ac:dyDescent="0.25">
      <c r="A14" s="16"/>
      <c r="B14" s="16">
        <f t="shared" ref="B14" si="4">B12</f>
        <v>82009</v>
      </c>
      <c r="C14" s="38" t="s">
        <v>91</v>
      </c>
      <c r="D14" s="49" t="s">
        <v>27</v>
      </c>
      <c r="E14" s="50">
        <v>37</v>
      </c>
      <c r="F14" s="39">
        <v>41.8</v>
      </c>
      <c r="G14" s="39">
        <v>47.7</v>
      </c>
      <c r="H14" s="39">
        <v>42.5</v>
      </c>
      <c r="I14" s="39">
        <v>44.1</v>
      </c>
      <c r="J14" s="39">
        <v>44.3</v>
      </c>
      <c r="K14" s="39">
        <v>40.5</v>
      </c>
      <c r="L14" s="39">
        <v>38.5</v>
      </c>
      <c r="M14" s="39">
        <v>36</v>
      </c>
      <c r="N14" s="39">
        <v>37.9</v>
      </c>
      <c r="O14" s="39">
        <v>38.299999999999997</v>
      </c>
      <c r="P14" s="39">
        <v>42.1</v>
      </c>
      <c r="Q14" s="39">
        <v>42.4</v>
      </c>
      <c r="R14" s="39">
        <v>36.799999999999997</v>
      </c>
      <c r="S14" s="39">
        <v>37.9</v>
      </c>
      <c r="T14" s="39">
        <v>38.1</v>
      </c>
      <c r="U14" s="39">
        <v>36.700000000000003</v>
      </c>
      <c r="V14" s="39">
        <v>42.3</v>
      </c>
      <c r="W14" s="39">
        <v>42.7</v>
      </c>
      <c r="X14" s="39">
        <v>44</v>
      </c>
      <c r="Y14" s="39">
        <v>47.5</v>
      </c>
      <c r="Z14" s="39">
        <v>50</v>
      </c>
      <c r="AA14" s="39">
        <v>42.5</v>
      </c>
      <c r="AB14" s="39">
        <v>47.5</v>
      </c>
      <c r="AC14" s="39">
        <v>52.5</v>
      </c>
      <c r="AD14" s="39">
        <v>56.3</v>
      </c>
      <c r="AE14" s="39">
        <v>56.3</v>
      </c>
      <c r="AF14" s="39">
        <v>68.3</v>
      </c>
      <c r="AG14" s="39">
        <v>56.7</v>
      </c>
      <c r="AH14" s="39">
        <v>41.7</v>
      </c>
      <c r="AI14" s="39">
        <v>42</v>
      </c>
      <c r="AJ14" s="39">
        <v>42.5</v>
      </c>
    </row>
    <row r="15" spans="1:36" ht="30" x14ac:dyDescent="0.25">
      <c r="A15" s="16"/>
      <c r="B15" s="16">
        <f t="shared" ref="B15" si="5">B12</f>
        <v>82009</v>
      </c>
      <c r="C15" s="38" t="s">
        <v>91</v>
      </c>
      <c r="D15" s="49" t="s">
        <v>28</v>
      </c>
      <c r="E15" s="50">
        <v>32</v>
      </c>
      <c r="F15" s="39">
        <v>32.5</v>
      </c>
      <c r="G15" s="39">
        <v>30.4</v>
      </c>
      <c r="H15" s="39">
        <v>38.299999999999997</v>
      </c>
      <c r="I15" s="39">
        <v>40.200000000000003</v>
      </c>
      <c r="J15" s="39">
        <v>44.6</v>
      </c>
      <c r="K15" s="39">
        <v>46.9</v>
      </c>
      <c r="L15" s="39">
        <v>54.8</v>
      </c>
      <c r="M15" s="39">
        <v>53</v>
      </c>
      <c r="N15" s="39">
        <v>56.9</v>
      </c>
      <c r="O15" s="39">
        <v>56.5</v>
      </c>
      <c r="P15" s="39">
        <v>60.5</v>
      </c>
      <c r="Q15" s="39">
        <v>65.599999999999994</v>
      </c>
      <c r="R15" s="39">
        <v>67.900000000000006</v>
      </c>
      <c r="S15" s="39">
        <v>66.5</v>
      </c>
      <c r="T15" s="39">
        <v>70.3</v>
      </c>
      <c r="U15" s="39">
        <v>69.7</v>
      </c>
      <c r="V15" s="39">
        <v>73.599999999999994</v>
      </c>
      <c r="W15" s="39">
        <v>73.599999999999994</v>
      </c>
      <c r="X15" s="39">
        <v>75.3</v>
      </c>
      <c r="Y15" s="39">
        <v>79.099999999999994</v>
      </c>
      <c r="Z15" s="39">
        <v>82.7</v>
      </c>
      <c r="AA15" s="39">
        <v>81.5</v>
      </c>
      <c r="AB15" s="39">
        <v>86.7</v>
      </c>
      <c r="AC15" s="39">
        <v>78.599999999999994</v>
      </c>
      <c r="AD15" s="39">
        <v>85</v>
      </c>
      <c r="AE15" s="39">
        <v>80</v>
      </c>
      <c r="AF15" s="39">
        <v>85.3</v>
      </c>
      <c r="AG15" s="39">
        <v>81</v>
      </c>
      <c r="AH15" s="39">
        <v>82</v>
      </c>
      <c r="AI15" s="39">
        <v>74.3</v>
      </c>
      <c r="AJ15" s="39">
        <v>69.599999999999994</v>
      </c>
    </row>
    <row r="16" spans="1:36" x14ac:dyDescent="0.25">
      <c r="A16" s="31"/>
      <c r="B16" s="31">
        <v>82014</v>
      </c>
      <c r="C16" s="32" t="s">
        <v>92</v>
      </c>
      <c r="D16" s="52" t="s">
        <v>12</v>
      </c>
      <c r="E16" s="51">
        <v>257</v>
      </c>
      <c r="F16" s="40">
        <v>256</v>
      </c>
      <c r="G16" s="40">
        <v>246</v>
      </c>
      <c r="H16" s="40">
        <v>251</v>
      </c>
      <c r="I16" s="40">
        <v>244</v>
      </c>
      <c r="J16" s="40">
        <v>238</v>
      </c>
      <c r="K16" s="40">
        <v>225</v>
      </c>
      <c r="L16" s="40">
        <v>220</v>
      </c>
      <c r="M16" s="40">
        <v>204</v>
      </c>
      <c r="N16" s="40">
        <v>193</v>
      </c>
      <c r="O16" s="40">
        <v>187</v>
      </c>
      <c r="P16" s="40">
        <v>175</v>
      </c>
      <c r="Q16" s="40">
        <v>165</v>
      </c>
      <c r="R16" s="40">
        <v>153</v>
      </c>
      <c r="S16" s="40">
        <v>145</v>
      </c>
      <c r="T16" s="40">
        <v>136</v>
      </c>
      <c r="U16" s="40">
        <v>133</v>
      </c>
      <c r="V16" s="40">
        <v>126</v>
      </c>
      <c r="W16" s="40">
        <v>121</v>
      </c>
      <c r="X16" s="40">
        <v>117</v>
      </c>
      <c r="Y16" s="40">
        <v>106</v>
      </c>
      <c r="Z16" s="40">
        <v>98</v>
      </c>
      <c r="AA16" s="40">
        <v>98</v>
      </c>
      <c r="AB16" s="40">
        <v>93</v>
      </c>
      <c r="AC16" s="40">
        <v>91</v>
      </c>
      <c r="AD16" s="40">
        <v>92</v>
      </c>
      <c r="AE16" s="40">
        <v>91</v>
      </c>
      <c r="AF16" s="40">
        <v>86</v>
      </c>
      <c r="AG16" s="40">
        <v>92</v>
      </c>
      <c r="AH16" s="40">
        <v>93</v>
      </c>
      <c r="AI16" s="40">
        <v>90</v>
      </c>
      <c r="AJ16" s="40">
        <v>89</v>
      </c>
    </row>
    <row r="17" spans="1:36" ht="30" x14ac:dyDescent="0.25">
      <c r="A17" s="16"/>
      <c r="B17" s="16">
        <f t="shared" ref="B17" si="6">B16</f>
        <v>82014</v>
      </c>
      <c r="C17" s="38" t="s">
        <v>92</v>
      </c>
      <c r="D17" s="49" t="s">
        <v>29</v>
      </c>
      <c r="E17" s="50">
        <v>21.7</v>
      </c>
      <c r="F17" s="39">
        <v>21.6</v>
      </c>
      <c r="G17" s="39">
        <v>22.7</v>
      </c>
      <c r="H17" s="39">
        <v>22.5</v>
      </c>
      <c r="I17" s="39">
        <v>22.9</v>
      </c>
      <c r="J17" s="39">
        <v>23.6</v>
      </c>
      <c r="K17" s="39">
        <v>25.2</v>
      </c>
      <c r="L17" s="39">
        <v>25.9</v>
      </c>
      <c r="M17" s="39">
        <v>28.1</v>
      </c>
      <c r="N17" s="39">
        <v>30</v>
      </c>
      <c r="O17" s="39">
        <v>31</v>
      </c>
      <c r="P17" s="39">
        <v>32.6</v>
      </c>
      <c r="Q17" s="39">
        <v>34</v>
      </c>
      <c r="R17" s="39">
        <v>38.200000000000003</v>
      </c>
      <c r="S17" s="39">
        <v>39.6</v>
      </c>
      <c r="T17" s="39">
        <v>42.6</v>
      </c>
      <c r="U17" s="39">
        <v>42.7</v>
      </c>
      <c r="V17" s="39">
        <v>43.3</v>
      </c>
      <c r="W17" s="39">
        <v>45.1</v>
      </c>
      <c r="X17" s="39">
        <v>45.9</v>
      </c>
      <c r="Y17" s="39">
        <v>50.9</v>
      </c>
      <c r="Z17" s="39">
        <v>54.1</v>
      </c>
      <c r="AA17" s="39">
        <v>54</v>
      </c>
      <c r="AB17" s="39">
        <v>54.2</v>
      </c>
      <c r="AC17" s="39">
        <v>56.6</v>
      </c>
      <c r="AD17" s="39">
        <v>56.1</v>
      </c>
      <c r="AE17" s="39">
        <v>58.5</v>
      </c>
      <c r="AF17" s="39">
        <v>53.5</v>
      </c>
      <c r="AG17" s="39">
        <v>58.8</v>
      </c>
      <c r="AH17" s="39">
        <v>59.5</v>
      </c>
      <c r="AI17" s="39">
        <v>59.7</v>
      </c>
      <c r="AJ17" s="39">
        <v>59.5</v>
      </c>
    </row>
    <row r="18" spans="1:36" x14ac:dyDescent="0.25">
      <c r="A18" s="16"/>
      <c r="B18" s="16">
        <f t="shared" ref="B18" si="7">B16</f>
        <v>82014</v>
      </c>
      <c r="C18" s="38" t="s">
        <v>92</v>
      </c>
      <c r="D18" s="49" t="s">
        <v>27</v>
      </c>
      <c r="E18" s="50">
        <v>28.7</v>
      </c>
      <c r="F18" s="39">
        <v>26.6</v>
      </c>
      <c r="G18" s="39">
        <v>25.4</v>
      </c>
      <c r="H18" s="39">
        <v>24.7</v>
      </c>
      <c r="I18" s="39">
        <v>26.9</v>
      </c>
      <c r="J18" s="39">
        <v>27.3</v>
      </c>
      <c r="K18" s="39">
        <v>28.2</v>
      </c>
      <c r="L18" s="39">
        <v>26.8</v>
      </c>
      <c r="M18" s="39">
        <v>27.3</v>
      </c>
      <c r="N18" s="39">
        <v>27</v>
      </c>
      <c r="O18" s="39">
        <v>27.1</v>
      </c>
      <c r="P18" s="39">
        <v>36.799999999999997</v>
      </c>
      <c r="Q18" s="39">
        <v>30</v>
      </c>
      <c r="R18" s="39">
        <v>29.2</v>
      </c>
      <c r="S18" s="39">
        <v>29.7</v>
      </c>
      <c r="T18" s="39">
        <v>34.200000000000003</v>
      </c>
      <c r="U18" s="39">
        <v>33.700000000000003</v>
      </c>
      <c r="V18" s="39">
        <v>32.799999999999997</v>
      </c>
      <c r="W18" s="39">
        <v>36</v>
      </c>
      <c r="X18" s="39">
        <v>37.299999999999997</v>
      </c>
      <c r="Y18" s="39">
        <v>43.7</v>
      </c>
      <c r="Z18" s="39">
        <v>44.7</v>
      </c>
      <c r="AA18" s="39">
        <v>47.7</v>
      </c>
      <c r="AB18" s="39">
        <v>30</v>
      </c>
      <c r="AC18" s="39">
        <v>30.8</v>
      </c>
      <c r="AD18" s="39">
        <v>36.5</v>
      </c>
      <c r="AE18" s="39">
        <v>36</v>
      </c>
      <c r="AF18" s="39">
        <v>37.5</v>
      </c>
      <c r="AG18" s="39">
        <v>43.1</v>
      </c>
      <c r="AH18" s="39">
        <v>46.4</v>
      </c>
      <c r="AI18" s="39">
        <v>50.8</v>
      </c>
      <c r="AJ18" s="39">
        <v>49.2</v>
      </c>
    </row>
    <row r="19" spans="1:36" ht="30" x14ac:dyDescent="0.25">
      <c r="A19" s="16"/>
      <c r="B19" s="16">
        <f t="shared" ref="B19" si="8">B16</f>
        <v>82014</v>
      </c>
      <c r="C19" s="38" t="s">
        <v>92</v>
      </c>
      <c r="D19" s="49" t="s">
        <v>28</v>
      </c>
      <c r="E19" s="50">
        <v>25.9</v>
      </c>
      <c r="F19" s="39">
        <v>26.4</v>
      </c>
      <c r="G19" s="39">
        <v>29.6</v>
      </c>
      <c r="H19" s="39">
        <v>33.1</v>
      </c>
      <c r="I19" s="39">
        <v>33.799999999999997</v>
      </c>
      <c r="J19" s="39">
        <v>34.700000000000003</v>
      </c>
      <c r="K19" s="39">
        <v>36.6</v>
      </c>
      <c r="L19" s="39">
        <v>38.1</v>
      </c>
      <c r="M19" s="39">
        <v>40.299999999999997</v>
      </c>
      <c r="N19" s="39">
        <v>42.9</v>
      </c>
      <c r="O19" s="39">
        <v>44.7</v>
      </c>
      <c r="P19" s="39">
        <v>44</v>
      </c>
      <c r="Q19" s="39">
        <v>48.4</v>
      </c>
      <c r="R19" s="39">
        <v>48.2</v>
      </c>
      <c r="S19" s="39">
        <v>51.7</v>
      </c>
      <c r="T19" s="39">
        <v>54.5</v>
      </c>
      <c r="U19" s="39">
        <v>55.3</v>
      </c>
      <c r="V19" s="39">
        <v>57.5</v>
      </c>
      <c r="W19" s="39">
        <v>60</v>
      </c>
      <c r="X19" s="39">
        <v>61.2</v>
      </c>
      <c r="Y19" s="39">
        <v>65.5</v>
      </c>
      <c r="Z19" s="39">
        <v>63.4</v>
      </c>
      <c r="AA19" s="39">
        <v>60</v>
      </c>
      <c r="AB19" s="39">
        <v>57</v>
      </c>
      <c r="AC19" s="39">
        <v>55</v>
      </c>
      <c r="AD19" s="39">
        <v>59.2</v>
      </c>
      <c r="AE19" s="39">
        <v>62.9</v>
      </c>
      <c r="AF19" s="39">
        <v>60.7</v>
      </c>
      <c r="AG19" s="39">
        <v>62.4</v>
      </c>
      <c r="AH19" s="39">
        <v>61.4</v>
      </c>
      <c r="AI19" s="39">
        <v>62</v>
      </c>
      <c r="AJ19" s="39">
        <v>67.400000000000006</v>
      </c>
    </row>
    <row r="20" spans="1:36" x14ac:dyDescent="0.25">
      <c r="A20" s="31"/>
      <c r="B20" s="31">
        <v>82032</v>
      </c>
      <c r="C20" s="32" t="s">
        <v>93</v>
      </c>
      <c r="D20" s="52" t="s">
        <v>12</v>
      </c>
      <c r="E20" s="51">
        <v>158</v>
      </c>
      <c r="F20" s="40">
        <v>146</v>
      </c>
      <c r="G20" s="40">
        <v>135</v>
      </c>
      <c r="H20" s="40">
        <v>138</v>
      </c>
      <c r="I20" s="40">
        <v>134</v>
      </c>
      <c r="J20" s="40">
        <v>128</v>
      </c>
      <c r="K20" s="40">
        <v>127</v>
      </c>
      <c r="L20" s="40">
        <v>120</v>
      </c>
      <c r="M20" s="40">
        <v>113</v>
      </c>
      <c r="N20" s="40">
        <v>111</v>
      </c>
      <c r="O20" s="40">
        <v>105</v>
      </c>
      <c r="P20" s="40">
        <v>96</v>
      </c>
      <c r="Q20" s="40">
        <v>89</v>
      </c>
      <c r="R20" s="40">
        <v>85</v>
      </c>
      <c r="S20" s="40">
        <v>85</v>
      </c>
      <c r="T20" s="40">
        <v>82</v>
      </c>
      <c r="U20" s="40">
        <v>78</v>
      </c>
      <c r="V20" s="40">
        <v>77</v>
      </c>
      <c r="W20" s="40">
        <v>77</v>
      </c>
      <c r="X20" s="40">
        <v>70</v>
      </c>
      <c r="Y20" s="40">
        <v>66</v>
      </c>
      <c r="Z20" s="40">
        <v>67</v>
      </c>
      <c r="AA20" s="40">
        <v>65</v>
      </c>
      <c r="AB20" s="40">
        <v>63</v>
      </c>
      <c r="AC20" s="40">
        <v>63</v>
      </c>
      <c r="AD20" s="40">
        <v>63</v>
      </c>
      <c r="AE20" s="40">
        <v>62</v>
      </c>
      <c r="AF20" s="40">
        <v>60</v>
      </c>
      <c r="AG20" s="40">
        <v>60</v>
      </c>
      <c r="AH20" s="40">
        <v>62</v>
      </c>
      <c r="AI20" s="40">
        <v>66</v>
      </c>
      <c r="AJ20" s="40">
        <v>65</v>
      </c>
    </row>
    <row r="21" spans="1:36" ht="30" x14ac:dyDescent="0.25">
      <c r="A21" s="16"/>
      <c r="B21" s="16">
        <f t="shared" ref="B21" si="9">B20</f>
        <v>82032</v>
      </c>
      <c r="C21" s="38" t="s">
        <v>93</v>
      </c>
      <c r="D21" s="49" t="s">
        <v>29</v>
      </c>
      <c r="E21" s="50">
        <v>22.5</v>
      </c>
      <c r="F21" s="39">
        <v>23.8</v>
      </c>
      <c r="G21" s="39">
        <v>24.9</v>
      </c>
      <c r="H21" s="39">
        <v>24.1</v>
      </c>
      <c r="I21" s="39">
        <v>25.8</v>
      </c>
      <c r="J21" s="39">
        <v>25.9</v>
      </c>
      <c r="K21" s="39">
        <v>27</v>
      </c>
      <c r="L21" s="39">
        <v>28.3</v>
      </c>
      <c r="M21" s="39">
        <v>30.1</v>
      </c>
      <c r="N21" s="39">
        <v>31.8</v>
      </c>
      <c r="O21" s="39">
        <v>33.799999999999997</v>
      </c>
      <c r="P21" s="39">
        <v>39.5</v>
      </c>
      <c r="Q21" s="39">
        <v>42.6</v>
      </c>
      <c r="R21" s="39">
        <v>43.6</v>
      </c>
      <c r="S21" s="39">
        <v>42.7</v>
      </c>
      <c r="T21" s="39">
        <v>43.9</v>
      </c>
      <c r="U21" s="39">
        <v>45.7</v>
      </c>
      <c r="V21" s="39">
        <v>45.2</v>
      </c>
      <c r="W21" s="39">
        <v>46.8</v>
      </c>
      <c r="X21" s="39">
        <v>50.9</v>
      </c>
      <c r="Y21" s="39">
        <v>54.2</v>
      </c>
      <c r="Z21" s="39">
        <v>53.7</v>
      </c>
      <c r="AA21" s="39">
        <v>54.9</v>
      </c>
      <c r="AB21" s="39">
        <v>57.1</v>
      </c>
      <c r="AC21" s="39">
        <v>56.8</v>
      </c>
      <c r="AD21" s="39">
        <v>56.9</v>
      </c>
      <c r="AE21" s="39">
        <v>60.4</v>
      </c>
      <c r="AF21" s="39">
        <v>61.8</v>
      </c>
      <c r="AG21" s="39">
        <v>66.7</v>
      </c>
      <c r="AH21" s="39">
        <v>64.400000000000006</v>
      </c>
      <c r="AI21" s="39">
        <v>61.7</v>
      </c>
      <c r="AJ21" s="39">
        <v>61.6</v>
      </c>
    </row>
    <row r="22" spans="1:36" x14ac:dyDescent="0.25">
      <c r="A22" s="16"/>
      <c r="B22" s="16">
        <f t="shared" ref="B22" si="10">B20</f>
        <v>82032</v>
      </c>
      <c r="C22" s="38" t="s">
        <v>93</v>
      </c>
      <c r="D22" s="49" t="s">
        <v>27</v>
      </c>
      <c r="E22" s="50">
        <v>37</v>
      </c>
      <c r="F22" s="39">
        <v>37.700000000000003</v>
      </c>
      <c r="G22" s="39">
        <v>38.4</v>
      </c>
      <c r="H22" s="39">
        <v>37.700000000000003</v>
      </c>
      <c r="I22" s="39">
        <v>39.4</v>
      </c>
      <c r="J22" s="39">
        <v>40.6</v>
      </c>
      <c r="K22" s="39">
        <v>43</v>
      </c>
      <c r="L22" s="39">
        <v>44.4</v>
      </c>
      <c r="M22" s="39">
        <v>44.8</v>
      </c>
      <c r="N22" s="39">
        <v>45.5</v>
      </c>
      <c r="O22" s="39">
        <v>47.6</v>
      </c>
      <c r="P22" s="39">
        <v>48.6</v>
      </c>
      <c r="Q22" s="39">
        <v>50.8</v>
      </c>
      <c r="R22" s="39">
        <v>51.1</v>
      </c>
      <c r="S22" s="39">
        <v>50.6</v>
      </c>
      <c r="T22" s="39">
        <v>51.9</v>
      </c>
      <c r="U22" s="39">
        <v>50.3</v>
      </c>
      <c r="V22" s="39">
        <v>47.3</v>
      </c>
      <c r="W22" s="39">
        <v>54</v>
      </c>
      <c r="X22" s="39">
        <v>53.3</v>
      </c>
      <c r="Y22" s="39">
        <v>50.3</v>
      </c>
      <c r="Z22" s="39">
        <v>57</v>
      </c>
      <c r="AA22" s="39">
        <v>55.4</v>
      </c>
      <c r="AB22" s="39">
        <v>57.6</v>
      </c>
      <c r="AC22" s="39">
        <v>59.3</v>
      </c>
      <c r="AD22" s="39">
        <v>60.7</v>
      </c>
      <c r="AE22" s="39">
        <v>66.400000000000006</v>
      </c>
      <c r="AF22" s="39">
        <v>61.3</v>
      </c>
      <c r="AG22" s="39">
        <v>59.2</v>
      </c>
      <c r="AH22" s="39">
        <v>60</v>
      </c>
      <c r="AI22" s="39">
        <v>64.3</v>
      </c>
      <c r="AJ22" s="39">
        <v>67.599999999999994</v>
      </c>
    </row>
    <row r="23" spans="1:36" ht="30" x14ac:dyDescent="0.25">
      <c r="A23" s="16"/>
      <c r="B23" s="16">
        <f t="shared" ref="B23" si="11">B20</f>
        <v>82032</v>
      </c>
      <c r="C23" s="38" t="s">
        <v>93</v>
      </c>
      <c r="D23" s="49" t="s">
        <v>28</v>
      </c>
      <c r="E23" s="50">
        <v>19.600000000000001</v>
      </c>
      <c r="F23" s="39">
        <v>19.899999999999999</v>
      </c>
      <c r="G23" s="39">
        <v>22</v>
      </c>
      <c r="H23" s="39">
        <v>26</v>
      </c>
      <c r="I23" s="39">
        <v>27.5</v>
      </c>
      <c r="J23" s="39">
        <v>29.6</v>
      </c>
      <c r="K23" s="39">
        <v>30.4</v>
      </c>
      <c r="L23" s="39">
        <v>32.200000000000003</v>
      </c>
      <c r="M23" s="39">
        <v>33.1</v>
      </c>
      <c r="N23" s="39">
        <v>34.4</v>
      </c>
      <c r="O23" s="39">
        <v>34.4</v>
      </c>
      <c r="P23" s="39">
        <v>41.5</v>
      </c>
      <c r="Q23" s="39">
        <v>38.5</v>
      </c>
      <c r="R23" s="39">
        <v>42</v>
      </c>
      <c r="S23" s="39">
        <v>42</v>
      </c>
      <c r="T23" s="39">
        <v>46.4</v>
      </c>
      <c r="U23" s="39">
        <v>47.3</v>
      </c>
      <c r="V23" s="39">
        <v>48.3</v>
      </c>
      <c r="W23" s="39">
        <v>46.8</v>
      </c>
      <c r="X23" s="39">
        <v>50</v>
      </c>
      <c r="Y23" s="39">
        <v>59</v>
      </c>
      <c r="Z23" s="39">
        <v>62.3</v>
      </c>
      <c r="AA23" s="39">
        <v>58.9</v>
      </c>
      <c r="AB23" s="39">
        <v>55.2</v>
      </c>
      <c r="AC23" s="39">
        <v>46.7</v>
      </c>
      <c r="AD23" s="39">
        <v>46.6</v>
      </c>
      <c r="AE23" s="39">
        <v>49</v>
      </c>
      <c r="AF23" s="39">
        <v>53</v>
      </c>
      <c r="AG23" s="39">
        <v>50.5</v>
      </c>
      <c r="AH23" s="39">
        <v>54.9</v>
      </c>
      <c r="AI23" s="39">
        <v>51</v>
      </c>
      <c r="AJ23" s="39">
        <v>47.4</v>
      </c>
    </row>
    <row r="24" spans="1:36" x14ac:dyDescent="0.25">
      <c r="A24" s="31"/>
      <c r="B24" s="31">
        <v>82036</v>
      </c>
      <c r="C24" s="32" t="s">
        <v>94</v>
      </c>
      <c r="D24" s="52" t="s">
        <v>12</v>
      </c>
      <c r="E24" s="51">
        <v>311</v>
      </c>
      <c r="F24" s="40">
        <v>301</v>
      </c>
      <c r="G24" s="40">
        <v>275</v>
      </c>
      <c r="H24" s="40">
        <v>268</v>
      </c>
      <c r="I24" s="40">
        <v>258</v>
      </c>
      <c r="J24" s="40">
        <v>244</v>
      </c>
      <c r="K24" s="40">
        <v>233</v>
      </c>
      <c r="L24" s="40">
        <v>226</v>
      </c>
      <c r="M24" s="40">
        <v>221</v>
      </c>
      <c r="N24" s="40">
        <v>216</v>
      </c>
      <c r="O24" s="40">
        <v>205</v>
      </c>
      <c r="P24" s="40">
        <v>193</v>
      </c>
      <c r="Q24" s="40">
        <v>184</v>
      </c>
      <c r="R24" s="40">
        <v>182</v>
      </c>
      <c r="S24" s="40">
        <v>176</v>
      </c>
      <c r="T24" s="40">
        <v>169</v>
      </c>
      <c r="U24" s="40">
        <v>160</v>
      </c>
      <c r="V24" s="40">
        <v>155</v>
      </c>
      <c r="W24" s="40">
        <v>150</v>
      </c>
      <c r="X24" s="40">
        <v>145</v>
      </c>
      <c r="Y24" s="40">
        <v>139</v>
      </c>
      <c r="Z24" s="40">
        <v>131</v>
      </c>
      <c r="AA24" s="40">
        <v>128</v>
      </c>
      <c r="AB24" s="40">
        <v>128</v>
      </c>
      <c r="AC24" s="40">
        <v>125</v>
      </c>
      <c r="AD24" s="40">
        <v>125</v>
      </c>
      <c r="AE24" s="40">
        <v>129</v>
      </c>
      <c r="AF24" s="40">
        <v>123</v>
      </c>
      <c r="AG24" s="40">
        <v>130</v>
      </c>
      <c r="AH24" s="40">
        <v>127</v>
      </c>
      <c r="AI24" s="40">
        <v>127</v>
      </c>
      <c r="AJ24" s="40">
        <v>129</v>
      </c>
    </row>
    <row r="25" spans="1:36" ht="30" x14ac:dyDescent="0.25">
      <c r="A25" s="16"/>
      <c r="B25" s="16">
        <f t="shared" ref="B25" si="12">B24</f>
        <v>82036</v>
      </c>
      <c r="C25" s="38" t="s">
        <v>94</v>
      </c>
      <c r="D25" s="49" t="s">
        <v>29</v>
      </c>
      <c r="E25" s="50">
        <v>25.6</v>
      </c>
      <c r="F25" s="39">
        <v>25.9</v>
      </c>
      <c r="G25" s="39">
        <v>28.1</v>
      </c>
      <c r="H25" s="39">
        <v>29.3</v>
      </c>
      <c r="I25" s="39">
        <v>30.6</v>
      </c>
      <c r="J25" s="39">
        <v>32.5</v>
      </c>
      <c r="K25" s="39">
        <v>34.5</v>
      </c>
      <c r="L25" s="39">
        <v>36.299999999999997</v>
      </c>
      <c r="M25" s="39">
        <v>37.1</v>
      </c>
      <c r="N25" s="39">
        <v>38.799999999999997</v>
      </c>
      <c r="O25" s="39">
        <v>40.700000000000003</v>
      </c>
      <c r="P25" s="39">
        <v>43.2</v>
      </c>
      <c r="Q25" s="39">
        <v>44.9</v>
      </c>
      <c r="R25" s="39">
        <v>46.2</v>
      </c>
      <c r="S25" s="39">
        <v>47.3</v>
      </c>
      <c r="T25" s="39">
        <v>49.1</v>
      </c>
      <c r="U25" s="39">
        <v>51.7</v>
      </c>
      <c r="V25" s="39">
        <v>53.1</v>
      </c>
      <c r="W25" s="39">
        <v>54.4</v>
      </c>
      <c r="X25" s="39">
        <v>56.1</v>
      </c>
      <c r="Y25" s="39">
        <v>58.6</v>
      </c>
      <c r="Z25" s="39">
        <v>61.7</v>
      </c>
      <c r="AA25" s="39">
        <v>62.1</v>
      </c>
      <c r="AB25" s="39">
        <v>60.9</v>
      </c>
      <c r="AC25" s="39">
        <v>62.2</v>
      </c>
      <c r="AD25" s="39">
        <v>61.4</v>
      </c>
      <c r="AE25" s="39">
        <v>61</v>
      </c>
      <c r="AF25" s="39">
        <v>59.7</v>
      </c>
      <c r="AG25" s="39">
        <v>60.3</v>
      </c>
      <c r="AH25" s="39">
        <v>60.9</v>
      </c>
      <c r="AI25" s="39">
        <v>61.3</v>
      </c>
      <c r="AJ25" s="39">
        <v>60.2</v>
      </c>
    </row>
    <row r="26" spans="1:36" x14ac:dyDescent="0.25">
      <c r="A26" s="16"/>
      <c r="B26" s="16">
        <f t="shared" ref="B26" si="13">B24</f>
        <v>82036</v>
      </c>
      <c r="C26" s="38" t="s">
        <v>94</v>
      </c>
      <c r="D26" s="49" t="s">
        <v>27</v>
      </c>
      <c r="E26" s="50">
        <v>28.8</v>
      </c>
      <c r="F26" s="39">
        <v>27</v>
      </c>
      <c r="G26" s="39">
        <v>27.8</v>
      </c>
      <c r="H26" s="39">
        <v>22.9</v>
      </c>
      <c r="I26" s="39">
        <v>23.7</v>
      </c>
      <c r="J26" s="39">
        <v>28.3</v>
      </c>
      <c r="K26" s="39">
        <v>28.1</v>
      </c>
      <c r="L26" s="39">
        <v>25</v>
      </c>
      <c r="M26" s="39">
        <v>26.5</v>
      </c>
      <c r="N26" s="39">
        <v>27.5</v>
      </c>
      <c r="O26" s="39">
        <v>26.9</v>
      </c>
      <c r="P26" s="39">
        <v>30.3</v>
      </c>
      <c r="Q26" s="39">
        <v>29.2</v>
      </c>
      <c r="R26" s="39">
        <v>28.6</v>
      </c>
      <c r="S26" s="39">
        <v>28.6</v>
      </c>
      <c r="T26" s="39">
        <v>26.6</v>
      </c>
      <c r="U26" s="39">
        <v>30.3</v>
      </c>
      <c r="V26" s="39">
        <v>27.2</v>
      </c>
      <c r="W26" s="39">
        <v>28.2</v>
      </c>
      <c r="X26" s="39">
        <v>28.4</v>
      </c>
      <c r="Y26" s="39">
        <v>29.1</v>
      </c>
      <c r="Z26" s="39">
        <v>32.4</v>
      </c>
      <c r="AA26" s="39">
        <v>33</v>
      </c>
      <c r="AB26" s="39">
        <v>29.5</v>
      </c>
      <c r="AC26" s="39">
        <v>28.6</v>
      </c>
      <c r="AD26" s="39">
        <v>31.1</v>
      </c>
      <c r="AE26" s="39">
        <v>33.5</v>
      </c>
      <c r="AF26" s="39">
        <v>29.3</v>
      </c>
      <c r="AG26" s="39">
        <v>36</v>
      </c>
      <c r="AH26" s="39">
        <v>33.799999999999997</v>
      </c>
      <c r="AI26" s="39">
        <v>34.700000000000003</v>
      </c>
      <c r="AJ26" s="39">
        <v>36</v>
      </c>
    </row>
    <row r="27" spans="1:36" ht="30" x14ac:dyDescent="0.25">
      <c r="A27" s="16"/>
      <c r="B27" s="16">
        <f t="shared" ref="B27" si="14">B24</f>
        <v>82036</v>
      </c>
      <c r="C27" s="38" t="s">
        <v>94</v>
      </c>
      <c r="D27" s="49" t="s">
        <v>28</v>
      </c>
      <c r="E27" s="50">
        <v>39.700000000000003</v>
      </c>
      <c r="F27" s="39">
        <v>40.1</v>
      </c>
      <c r="G27" s="39">
        <v>42.3</v>
      </c>
      <c r="H27" s="39">
        <v>45.3</v>
      </c>
      <c r="I27" s="39">
        <v>47.7</v>
      </c>
      <c r="J27" s="39">
        <v>47.5</v>
      </c>
      <c r="K27" s="39">
        <v>51.5</v>
      </c>
      <c r="L27" s="39">
        <v>55.7</v>
      </c>
      <c r="M27" s="39">
        <v>58.6</v>
      </c>
      <c r="N27" s="39">
        <v>61.3</v>
      </c>
      <c r="O27" s="39">
        <v>62.5</v>
      </c>
      <c r="P27" s="39">
        <v>69.400000000000006</v>
      </c>
      <c r="Q27" s="39">
        <v>70.3</v>
      </c>
      <c r="R27" s="39">
        <v>67.5</v>
      </c>
      <c r="S27" s="39">
        <v>67.400000000000006</v>
      </c>
      <c r="T27" s="39">
        <v>68.5</v>
      </c>
      <c r="U27" s="39">
        <v>72.3</v>
      </c>
      <c r="V27" s="39">
        <v>74.099999999999994</v>
      </c>
      <c r="W27" s="39">
        <v>72</v>
      </c>
      <c r="X27" s="39">
        <v>74.099999999999994</v>
      </c>
      <c r="Y27" s="39">
        <v>76.900000000000006</v>
      </c>
      <c r="Z27" s="39">
        <v>78.400000000000006</v>
      </c>
      <c r="AA27" s="39">
        <v>77</v>
      </c>
      <c r="AB27" s="39">
        <v>75.400000000000006</v>
      </c>
      <c r="AC27" s="39">
        <v>71.3</v>
      </c>
      <c r="AD27" s="39">
        <v>73.099999999999994</v>
      </c>
      <c r="AE27" s="39">
        <v>72.2</v>
      </c>
      <c r="AF27" s="39">
        <v>68.900000000000006</v>
      </c>
      <c r="AG27" s="39">
        <v>68.2</v>
      </c>
      <c r="AH27" s="39">
        <v>65.099999999999994</v>
      </c>
      <c r="AI27" s="39">
        <v>64.8</v>
      </c>
      <c r="AJ27" s="39">
        <v>66.8</v>
      </c>
    </row>
    <row r="28" spans="1:36" x14ac:dyDescent="0.25">
      <c r="A28" s="31"/>
      <c r="B28" s="31">
        <v>82037</v>
      </c>
      <c r="C28" s="32" t="s">
        <v>95</v>
      </c>
      <c r="D28" s="52" t="s">
        <v>12</v>
      </c>
      <c r="E28" s="51">
        <v>272</v>
      </c>
      <c r="F28" s="40">
        <v>264</v>
      </c>
      <c r="G28" s="40">
        <v>250</v>
      </c>
      <c r="H28" s="40">
        <v>248</v>
      </c>
      <c r="I28" s="40">
        <v>234</v>
      </c>
      <c r="J28" s="40">
        <v>226</v>
      </c>
      <c r="K28" s="40">
        <v>211</v>
      </c>
      <c r="L28" s="40">
        <v>206</v>
      </c>
      <c r="M28" s="40">
        <v>197</v>
      </c>
      <c r="N28" s="40">
        <v>193</v>
      </c>
      <c r="O28" s="40">
        <v>178</v>
      </c>
      <c r="P28" s="40">
        <v>166</v>
      </c>
      <c r="Q28" s="40">
        <v>155</v>
      </c>
      <c r="R28" s="40">
        <v>156</v>
      </c>
      <c r="S28" s="40">
        <v>147</v>
      </c>
      <c r="T28" s="40">
        <v>148</v>
      </c>
      <c r="U28" s="40">
        <v>132</v>
      </c>
      <c r="V28" s="40">
        <v>128</v>
      </c>
      <c r="W28" s="40">
        <v>123</v>
      </c>
      <c r="X28" s="40">
        <v>123</v>
      </c>
      <c r="Y28" s="40">
        <v>116</v>
      </c>
      <c r="Z28" s="40">
        <v>112</v>
      </c>
      <c r="AA28" s="40">
        <v>109</v>
      </c>
      <c r="AB28" s="40">
        <v>102</v>
      </c>
      <c r="AC28" s="40">
        <v>102</v>
      </c>
      <c r="AD28" s="40">
        <v>103</v>
      </c>
      <c r="AE28" s="40">
        <v>104</v>
      </c>
      <c r="AF28" s="40">
        <v>98</v>
      </c>
      <c r="AG28" s="40">
        <v>98</v>
      </c>
      <c r="AH28" s="40">
        <v>100</v>
      </c>
      <c r="AI28" s="40">
        <v>100</v>
      </c>
      <c r="AJ28" s="40">
        <v>97</v>
      </c>
    </row>
    <row r="29" spans="1:36" ht="30" x14ac:dyDescent="0.25">
      <c r="A29" s="16"/>
      <c r="B29" s="16">
        <f t="shared" ref="B29" si="15">B28</f>
        <v>82037</v>
      </c>
      <c r="C29" s="38" t="s">
        <v>95</v>
      </c>
      <c r="D29" s="49" t="s">
        <v>29</v>
      </c>
      <c r="E29" s="50">
        <v>23.5</v>
      </c>
      <c r="F29" s="39">
        <v>23.7</v>
      </c>
      <c r="G29" s="39">
        <v>24.9</v>
      </c>
      <c r="H29" s="39">
        <v>24.6</v>
      </c>
      <c r="I29" s="39">
        <v>26.4</v>
      </c>
      <c r="J29" s="39">
        <v>27.3</v>
      </c>
      <c r="K29" s="39">
        <v>28.8</v>
      </c>
      <c r="L29" s="39">
        <v>29.6</v>
      </c>
      <c r="M29" s="39">
        <v>31.3</v>
      </c>
      <c r="N29" s="39">
        <v>32.299999999999997</v>
      </c>
      <c r="O29" s="39">
        <v>34.799999999999997</v>
      </c>
      <c r="P29" s="39">
        <v>37.1</v>
      </c>
      <c r="Q29" s="39">
        <v>39.4</v>
      </c>
      <c r="R29" s="39">
        <v>40.5</v>
      </c>
      <c r="S29" s="39">
        <v>43</v>
      </c>
      <c r="T29" s="39">
        <v>42.5</v>
      </c>
      <c r="U29" s="39">
        <v>46.7</v>
      </c>
      <c r="V29" s="39">
        <v>48.2</v>
      </c>
      <c r="W29" s="39">
        <v>50.1</v>
      </c>
      <c r="X29" s="39">
        <v>49.8</v>
      </c>
      <c r="Y29" s="39">
        <v>51.1</v>
      </c>
      <c r="Z29" s="39">
        <v>51.3</v>
      </c>
      <c r="AA29" s="39">
        <v>51.1</v>
      </c>
      <c r="AB29" s="39">
        <v>55.1</v>
      </c>
      <c r="AC29" s="39">
        <v>55.2</v>
      </c>
      <c r="AD29" s="39">
        <v>54</v>
      </c>
      <c r="AE29" s="39">
        <v>55.8</v>
      </c>
      <c r="AF29" s="39">
        <v>56.9</v>
      </c>
      <c r="AG29" s="39">
        <v>55.7</v>
      </c>
      <c r="AH29" s="39">
        <v>56.9</v>
      </c>
      <c r="AI29" s="39">
        <v>56.3</v>
      </c>
      <c r="AJ29" s="39">
        <v>58.9</v>
      </c>
    </row>
    <row r="30" spans="1:36" x14ac:dyDescent="0.25">
      <c r="A30" s="16"/>
      <c r="B30" s="16">
        <f t="shared" ref="B30" si="16">B28</f>
        <v>82037</v>
      </c>
      <c r="C30" s="38" t="s">
        <v>95</v>
      </c>
      <c r="D30" s="49" t="s">
        <v>27</v>
      </c>
      <c r="E30" s="50">
        <v>33</v>
      </c>
      <c r="F30" s="39">
        <v>32.799999999999997</v>
      </c>
      <c r="G30" s="39">
        <v>32.799999999999997</v>
      </c>
      <c r="H30" s="39">
        <v>33.9</v>
      </c>
      <c r="I30" s="39">
        <v>35.4</v>
      </c>
      <c r="J30" s="39">
        <v>36.5</v>
      </c>
      <c r="K30" s="39">
        <v>37.4</v>
      </c>
      <c r="L30" s="39">
        <v>37</v>
      </c>
      <c r="M30" s="39">
        <v>37.799999999999997</v>
      </c>
      <c r="N30" s="39">
        <v>39.700000000000003</v>
      </c>
      <c r="O30" s="39">
        <v>39</v>
      </c>
      <c r="P30" s="39">
        <v>41.7</v>
      </c>
      <c r="Q30" s="39">
        <v>41.2</v>
      </c>
      <c r="R30" s="39">
        <v>43.8</v>
      </c>
      <c r="S30" s="39">
        <v>42.2</v>
      </c>
      <c r="T30" s="39">
        <v>44.9</v>
      </c>
      <c r="U30" s="39">
        <v>45.1</v>
      </c>
      <c r="V30" s="39">
        <v>49.3</v>
      </c>
      <c r="W30" s="39">
        <v>52.3</v>
      </c>
      <c r="X30" s="39">
        <v>52.4</v>
      </c>
      <c r="Y30" s="39">
        <v>55.1</v>
      </c>
      <c r="Z30" s="39">
        <v>58</v>
      </c>
      <c r="AA30" s="39">
        <v>61.9</v>
      </c>
      <c r="AB30" s="39">
        <v>65.8</v>
      </c>
      <c r="AC30" s="39">
        <v>55</v>
      </c>
      <c r="AD30" s="39">
        <v>60.6</v>
      </c>
      <c r="AE30" s="39">
        <v>62.2</v>
      </c>
      <c r="AF30" s="39">
        <v>63.3</v>
      </c>
      <c r="AG30" s="39">
        <v>63.6</v>
      </c>
      <c r="AH30" s="39">
        <v>62</v>
      </c>
      <c r="AI30" s="39">
        <v>63.1</v>
      </c>
      <c r="AJ30" s="39">
        <v>67.099999999999994</v>
      </c>
    </row>
    <row r="31" spans="1:36" ht="30" x14ac:dyDescent="0.25">
      <c r="A31" s="16"/>
      <c r="B31" s="16">
        <f t="shared" ref="B31" si="17">B28</f>
        <v>82037</v>
      </c>
      <c r="C31" s="38" t="s">
        <v>95</v>
      </c>
      <c r="D31" s="49" t="s">
        <v>28</v>
      </c>
      <c r="E31" s="50">
        <v>25.9</v>
      </c>
      <c r="F31" s="39">
        <v>25.8</v>
      </c>
      <c r="G31" s="39">
        <v>27.8</v>
      </c>
      <c r="H31" s="39">
        <v>31.2</v>
      </c>
      <c r="I31" s="39">
        <v>34</v>
      </c>
      <c r="J31" s="39">
        <v>34.9</v>
      </c>
      <c r="K31" s="39">
        <v>34.299999999999997</v>
      </c>
      <c r="L31" s="39">
        <v>38.200000000000003</v>
      </c>
      <c r="M31" s="39">
        <v>40.1</v>
      </c>
      <c r="N31" s="39">
        <v>41.4</v>
      </c>
      <c r="O31" s="39">
        <v>44.6</v>
      </c>
      <c r="P31" s="39">
        <v>47.7</v>
      </c>
      <c r="Q31" s="39">
        <v>46.1</v>
      </c>
      <c r="R31" s="39">
        <v>45.8</v>
      </c>
      <c r="S31" s="39">
        <v>47.2</v>
      </c>
      <c r="T31" s="39">
        <v>47.8</v>
      </c>
      <c r="U31" s="39">
        <v>49.7</v>
      </c>
      <c r="V31" s="39">
        <v>51</v>
      </c>
      <c r="W31" s="39">
        <v>51.4</v>
      </c>
      <c r="X31" s="39">
        <v>51.4</v>
      </c>
      <c r="Y31" s="39">
        <v>55.8</v>
      </c>
      <c r="Z31" s="39">
        <v>52.7</v>
      </c>
      <c r="AA31" s="39">
        <v>53.1</v>
      </c>
      <c r="AB31" s="39">
        <v>52.2</v>
      </c>
      <c r="AC31" s="39">
        <v>48.6</v>
      </c>
      <c r="AD31" s="39">
        <v>48.8</v>
      </c>
      <c r="AE31" s="39">
        <v>51.7</v>
      </c>
      <c r="AF31" s="39">
        <v>54.1</v>
      </c>
      <c r="AG31" s="39">
        <v>50.9</v>
      </c>
      <c r="AH31" s="39">
        <v>51.3</v>
      </c>
      <c r="AI31" s="39">
        <v>50</v>
      </c>
      <c r="AJ31" s="39">
        <v>53.5</v>
      </c>
    </row>
    <row r="32" spans="1:36" x14ac:dyDescent="0.25">
      <c r="A32" s="31"/>
      <c r="B32" s="31">
        <v>82038</v>
      </c>
      <c r="C32" s="32" t="s">
        <v>96</v>
      </c>
      <c r="D32" s="52" t="s">
        <v>12</v>
      </c>
      <c r="E32" s="51">
        <v>156</v>
      </c>
      <c r="F32" s="40">
        <v>153</v>
      </c>
      <c r="G32" s="40">
        <v>131</v>
      </c>
      <c r="H32" s="40">
        <v>128</v>
      </c>
      <c r="I32" s="40">
        <v>118</v>
      </c>
      <c r="J32" s="40">
        <v>115</v>
      </c>
      <c r="K32" s="40">
        <v>114</v>
      </c>
      <c r="L32" s="40">
        <v>109</v>
      </c>
      <c r="M32" s="40">
        <v>103</v>
      </c>
      <c r="N32" s="40">
        <v>98</v>
      </c>
      <c r="O32" s="40">
        <v>93</v>
      </c>
      <c r="P32" s="40">
        <v>81</v>
      </c>
      <c r="Q32" s="40">
        <v>78</v>
      </c>
      <c r="R32" s="40">
        <v>78</v>
      </c>
      <c r="S32" s="40">
        <v>77</v>
      </c>
      <c r="T32" s="40">
        <v>75</v>
      </c>
      <c r="U32" s="40">
        <v>71</v>
      </c>
      <c r="V32" s="40">
        <v>68</v>
      </c>
      <c r="W32" s="40">
        <v>70</v>
      </c>
      <c r="X32" s="40">
        <v>65</v>
      </c>
      <c r="Y32" s="40">
        <v>61</v>
      </c>
      <c r="Z32" s="40">
        <v>54</v>
      </c>
      <c r="AA32" s="40">
        <v>55</v>
      </c>
      <c r="AB32" s="40">
        <v>55</v>
      </c>
      <c r="AC32" s="40">
        <v>54</v>
      </c>
      <c r="AD32" s="40">
        <v>53</v>
      </c>
      <c r="AE32" s="40">
        <v>50</v>
      </c>
      <c r="AF32" s="40">
        <v>51</v>
      </c>
      <c r="AG32" s="40">
        <v>51</v>
      </c>
      <c r="AH32" s="40">
        <v>52</v>
      </c>
      <c r="AI32" s="40">
        <v>51</v>
      </c>
      <c r="AJ32" s="40">
        <v>50</v>
      </c>
    </row>
    <row r="33" spans="1:36" ht="30" x14ac:dyDescent="0.25">
      <c r="A33" s="16"/>
      <c r="B33" s="16">
        <f t="shared" ref="B33" si="18">B32</f>
        <v>82038</v>
      </c>
      <c r="C33" s="38" t="s">
        <v>96</v>
      </c>
      <c r="D33" s="49" t="s">
        <v>29</v>
      </c>
      <c r="E33" s="50">
        <v>21.6</v>
      </c>
      <c r="F33" s="39">
        <v>21.9</v>
      </c>
      <c r="G33" s="39">
        <v>25.7</v>
      </c>
      <c r="H33" s="39">
        <v>27.7</v>
      </c>
      <c r="I33" s="39">
        <v>29.8</v>
      </c>
      <c r="J33" s="39">
        <v>31</v>
      </c>
      <c r="K33" s="39">
        <v>32.299999999999997</v>
      </c>
      <c r="L33" s="39">
        <v>34.5</v>
      </c>
      <c r="M33" s="39">
        <v>36.6</v>
      </c>
      <c r="N33" s="39">
        <v>38.4</v>
      </c>
      <c r="O33" s="39">
        <v>40.299999999999997</v>
      </c>
      <c r="P33" s="39">
        <v>46.4</v>
      </c>
      <c r="Q33" s="39">
        <v>47.7</v>
      </c>
      <c r="R33" s="39">
        <v>47.5</v>
      </c>
      <c r="S33" s="39">
        <v>49.3</v>
      </c>
      <c r="T33" s="39">
        <v>51.3</v>
      </c>
      <c r="U33" s="39">
        <v>55.2</v>
      </c>
      <c r="V33" s="39">
        <v>57.8</v>
      </c>
      <c r="W33" s="39">
        <v>55.1</v>
      </c>
      <c r="X33" s="39">
        <v>60.9</v>
      </c>
      <c r="Y33" s="39">
        <v>63.8</v>
      </c>
      <c r="Z33" s="39">
        <v>75.400000000000006</v>
      </c>
      <c r="AA33" s="39">
        <v>70.3</v>
      </c>
      <c r="AB33" s="39">
        <v>71.8</v>
      </c>
      <c r="AC33" s="39">
        <v>73.3</v>
      </c>
      <c r="AD33" s="39">
        <v>74.900000000000006</v>
      </c>
      <c r="AE33" s="39">
        <v>78.7</v>
      </c>
      <c r="AF33" s="39">
        <v>78.599999999999994</v>
      </c>
      <c r="AG33" s="39">
        <v>77</v>
      </c>
      <c r="AH33" s="39">
        <v>74.7</v>
      </c>
      <c r="AI33" s="39">
        <v>74.8</v>
      </c>
      <c r="AJ33" s="39">
        <v>73.400000000000006</v>
      </c>
    </row>
    <row r="34" spans="1:36" x14ac:dyDescent="0.25">
      <c r="A34" s="16"/>
      <c r="B34" s="16">
        <f t="shared" ref="B34" si="19">B32</f>
        <v>82038</v>
      </c>
      <c r="C34" s="38" t="s">
        <v>96</v>
      </c>
      <c r="D34" s="49" t="s">
        <v>27</v>
      </c>
      <c r="E34" s="50">
        <v>33.4</v>
      </c>
      <c r="F34" s="39">
        <v>35</v>
      </c>
      <c r="G34" s="39">
        <v>36.799999999999997</v>
      </c>
      <c r="H34" s="39">
        <v>32.5</v>
      </c>
      <c r="I34" s="39">
        <v>36.299999999999997</v>
      </c>
      <c r="J34" s="39">
        <v>36.700000000000003</v>
      </c>
      <c r="K34" s="39">
        <v>34.4</v>
      </c>
      <c r="L34" s="39">
        <v>35</v>
      </c>
      <c r="M34" s="39">
        <v>38</v>
      </c>
      <c r="N34" s="39">
        <v>41</v>
      </c>
      <c r="O34" s="39">
        <v>37.200000000000003</v>
      </c>
      <c r="P34" s="39">
        <v>34.700000000000003</v>
      </c>
      <c r="Q34" s="39">
        <v>33.200000000000003</v>
      </c>
      <c r="R34" s="39">
        <v>31.1</v>
      </c>
      <c r="S34" s="39">
        <v>30</v>
      </c>
      <c r="T34" s="39">
        <v>30</v>
      </c>
      <c r="U34" s="39">
        <v>34.700000000000003</v>
      </c>
      <c r="V34" s="39">
        <v>35.299999999999997</v>
      </c>
      <c r="W34" s="39">
        <v>35.6</v>
      </c>
      <c r="X34" s="39">
        <v>36</v>
      </c>
      <c r="Y34" s="39">
        <v>41.9</v>
      </c>
      <c r="Z34" s="39">
        <v>38</v>
      </c>
      <c r="AA34" s="39">
        <v>36.200000000000003</v>
      </c>
      <c r="AB34" s="39">
        <v>37.1</v>
      </c>
      <c r="AC34" s="39">
        <v>31.2</v>
      </c>
      <c r="AD34" s="39">
        <v>32.1</v>
      </c>
      <c r="AE34" s="39">
        <v>31.7</v>
      </c>
      <c r="AF34" s="39">
        <v>31.5</v>
      </c>
      <c r="AG34" s="39">
        <v>35.5</v>
      </c>
      <c r="AH34" s="39">
        <v>35.5</v>
      </c>
      <c r="AI34" s="39">
        <v>43.3</v>
      </c>
      <c r="AJ34" s="39">
        <v>42.2</v>
      </c>
    </row>
    <row r="35" spans="1:36" ht="30" x14ac:dyDescent="0.25">
      <c r="A35" s="16"/>
      <c r="B35" s="16">
        <f t="shared" ref="B35" si="20">B32</f>
        <v>82038</v>
      </c>
      <c r="C35" s="38" t="s">
        <v>96</v>
      </c>
      <c r="D35" s="49" t="s">
        <v>28</v>
      </c>
      <c r="E35" s="50">
        <v>38.700000000000003</v>
      </c>
      <c r="F35" s="39">
        <v>40.299999999999997</v>
      </c>
      <c r="G35" s="39">
        <v>42.9</v>
      </c>
      <c r="H35" s="39">
        <v>46.7</v>
      </c>
      <c r="I35" s="39">
        <v>48</v>
      </c>
      <c r="J35" s="39">
        <v>47.5</v>
      </c>
      <c r="K35" s="39">
        <v>48.9</v>
      </c>
      <c r="L35" s="39">
        <v>53.4</v>
      </c>
      <c r="M35" s="39">
        <v>56</v>
      </c>
      <c r="N35" s="39">
        <v>56.2</v>
      </c>
      <c r="O35" s="39">
        <v>59.4</v>
      </c>
      <c r="P35" s="39">
        <v>65.2</v>
      </c>
      <c r="Q35" s="39">
        <v>65.599999999999994</v>
      </c>
      <c r="R35" s="39">
        <v>61.9</v>
      </c>
      <c r="S35" s="39">
        <v>59.5</v>
      </c>
      <c r="T35" s="39">
        <v>63.9</v>
      </c>
      <c r="U35" s="39">
        <v>66.900000000000006</v>
      </c>
      <c r="V35" s="39">
        <v>70.2</v>
      </c>
      <c r="W35" s="39">
        <v>65.5</v>
      </c>
      <c r="X35" s="39">
        <v>71.3</v>
      </c>
      <c r="Y35" s="39">
        <v>75.400000000000006</v>
      </c>
      <c r="Z35" s="39">
        <v>76.3</v>
      </c>
      <c r="AA35" s="39">
        <v>73.3</v>
      </c>
      <c r="AB35" s="39">
        <v>75.400000000000006</v>
      </c>
      <c r="AC35" s="39">
        <v>67.599999999999994</v>
      </c>
      <c r="AD35" s="39">
        <v>66</v>
      </c>
      <c r="AE35" s="39">
        <v>70.7</v>
      </c>
      <c r="AF35" s="39">
        <v>70</v>
      </c>
      <c r="AG35" s="39">
        <v>67.400000000000006</v>
      </c>
      <c r="AH35" s="39">
        <v>70.5</v>
      </c>
      <c r="AI35" s="39">
        <v>69</v>
      </c>
      <c r="AJ35" s="39">
        <v>69</v>
      </c>
    </row>
  </sheetData>
  <autoFilter ref="B3:C3" xr:uid="{04F3B583-E3DC-437B-9313-43C78C199199}"/>
  <mergeCells count="32">
    <mergeCell ref="P2:P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B2:AB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   <mergeCell ref="AG2:AG3"/>
    <mergeCell ref="AH2:AH3"/>
  </mergeCells>
  <conditionalFormatting sqref="E4:AJ35">
    <cfRule type="expression" dxfId="13" priority="24">
      <formula>ISTEXT(E4)</formula>
    </cfRule>
  </conditionalFormatting>
  <hyperlinks>
    <hyperlink ref="A2" location="INDEX!A1" display="INDEX!A1" xr:uid="{BA38F33A-2FB7-4306-B7F1-86BC0A24F041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CC535-20BA-4276-A709-B9904E844394}">
  <sheetPr codeName="Feuil06"/>
  <dimension ref="A1:AB11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20" width="15.7109375" style="10" hidden="1" customWidth="1"/>
    <col min="21" max="21" width="15.7109375" style="10" customWidth="1"/>
    <col min="22" max="26" width="15.7109375" style="10" hidden="1" customWidth="1"/>
    <col min="27" max="27" width="15.7109375" style="10" customWidth="1"/>
    <col min="28" max="28" width="15.7109375" style="10" hidden="1" customWidth="1"/>
    <col min="29" max="16384" width="20.7109375" style="7"/>
  </cols>
  <sheetData>
    <row r="1" spans="1:28" s="56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5" customHeight="1" x14ac:dyDescent="0.25">
      <c r="A2" s="12" t="s">
        <v>54</v>
      </c>
      <c r="B2" s="21" t="s">
        <v>42</v>
      </c>
      <c r="C2" s="19" t="s">
        <v>76</v>
      </c>
      <c r="D2" s="63" t="s">
        <v>80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1" t="s">
        <v>51</v>
      </c>
      <c r="R2" s="63" t="s">
        <v>73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4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2"/>
      <c r="R3" s="64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57"/>
      <c r="B4" s="57">
        <v>82003</v>
      </c>
      <c r="C4" s="48" t="s">
        <v>89</v>
      </c>
      <c r="D4" s="41">
        <v>9832</v>
      </c>
      <c r="E4" s="37">
        <v>5671</v>
      </c>
      <c r="F4" s="37">
        <v>2482</v>
      </c>
      <c r="G4" s="37">
        <v>1269</v>
      </c>
      <c r="H4" s="37">
        <v>102</v>
      </c>
      <c r="I4" s="37">
        <v>59</v>
      </c>
      <c r="J4" s="37">
        <f>IF(D4-SUM(E4:I4)&lt;=0,0,D4-SUM(E4:I4))</f>
        <v>249</v>
      </c>
      <c r="K4" s="37">
        <v>632</v>
      </c>
      <c r="L4" s="37">
        <v>274</v>
      </c>
      <c r="M4" s="37">
        <v>360</v>
      </c>
      <c r="N4" s="37">
        <v>11</v>
      </c>
      <c r="O4" s="37">
        <v>4</v>
      </c>
      <c r="P4" s="37">
        <v>143</v>
      </c>
      <c r="Q4" s="54">
        <v>241</v>
      </c>
      <c r="R4" s="53">
        <v>17303</v>
      </c>
      <c r="S4" s="36" t="s">
        <v>85</v>
      </c>
      <c r="T4" s="36" t="s">
        <v>85</v>
      </c>
      <c r="U4" s="36" t="s">
        <v>85</v>
      </c>
      <c r="V4" s="36" t="s">
        <v>85</v>
      </c>
      <c r="W4" s="36" t="s">
        <v>85</v>
      </c>
      <c r="X4" s="36" t="s">
        <v>85</v>
      </c>
      <c r="Y4" s="36" t="s">
        <v>85</v>
      </c>
      <c r="Z4" s="36" t="s">
        <v>85</v>
      </c>
      <c r="AA4" s="36">
        <v>1</v>
      </c>
      <c r="AB4" s="36" t="s">
        <v>85</v>
      </c>
    </row>
    <row r="5" spans="1:28" ht="15.75" thickBot="1" x14ac:dyDescent="0.3">
      <c r="A5" s="57"/>
      <c r="B5" s="57">
        <v>82005</v>
      </c>
      <c r="C5" s="49" t="s">
        <v>90</v>
      </c>
      <c r="D5" s="41">
        <v>4564</v>
      </c>
      <c r="E5" s="37">
        <v>2930</v>
      </c>
      <c r="F5" s="37">
        <v>927</v>
      </c>
      <c r="G5" s="37">
        <v>583</v>
      </c>
      <c r="H5" s="37">
        <v>38</v>
      </c>
      <c r="I5" s="37">
        <v>15</v>
      </c>
      <c r="J5" s="37">
        <f t="shared" ref="J5:J11" si="0">IF(D5-SUM(E5:I5)&lt;=0,0,D5-SUM(E5:I5))</f>
        <v>71</v>
      </c>
      <c r="K5" s="37">
        <v>448</v>
      </c>
      <c r="L5" s="37">
        <v>100</v>
      </c>
      <c r="M5" s="37">
        <v>178</v>
      </c>
      <c r="N5" s="37">
        <v>0</v>
      </c>
      <c r="O5" s="37">
        <v>0</v>
      </c>
      <c r="P5" s="37">
        <v>13</v>
      </c>
      <c r="Q5" s="54">
        <v>94</v>
      </c>
      <c r="R5" s="53">
        <v>9166</v>
      </c>
      <c r="S5" s="36" t="s">
        <v>85</v>
      </c>
      <c r="T5" s="36" t="s">
        <v>85</v>
      </c>
      <c r="U5" s="36" t="s">
        <v>85</v>
      </c>
      <c r="V5" s="36" t="s">
        <v>85</v>
      </c>
      <c r="W5" s="36" t="s">
        <v>85</v>
      </c>
      <c r="X5" s="36" t="s">
        <v>85</v>
      </c>
      <c r="Y5" s="36" t="s">
        <v>85</v>
      </c>
      <c r="Z5" s="36" t="s">
        <v>85</v>
      </c>
      <c r="AA5" s="36">
        <v>1</v>
      </c>
      <c r="AB5" s="36" t="s">
        <v>85</v>
      </c>
    </row>
    <row r="6" spans="1:28" ht="15.75" thickBot="1" x14ac:dyDescent="0.3">
      <c r="A6" s="57"/>
      <c r="B6" s="57">
        <v>82009</v>
      </c>
      <c r="C6" s="49" t="s">
        <v>91</v>
      </c>
      <c r="D6" s="41">
        <v>2725</v>
      </c>
      <c r="E6" s="37">
        <v>1587</v>
      </c>
      <c r="F6" s="37">
        <v>597</v>
      </c>
      <c r="G6" s="37">
        <v>424</v>
      </c>
      <c r="H6" s="37">
        <v>1</v>
      </c>
      <c r="I6" s="37">
        <v>58</v>
      </c>
      <c r="J6" s="37">
        <f t="shared" si="0"/>
        <v>58</v>
      </c>
      <c r="K6" s="37">
        <v>302</v>
      </c>
      <c r="L6" s="37">
        <v>93</v>
      </c>
      <c r="M6" s="37">
        <v>148</v>
      </c>
      <c r="N6" s="37">
        <v>0</v>
      </c>
      <c r="O6" s="37">
        <v>0</v>
      </c>
      <c r="P6" s="37">
        <v>22</v>
      </c>
      <c r="Q6" s="54">
        <v>114</v>
      </c>
      <c r="R6" s="53">
        <v>7479</v>
      </c>
      <c r="S6" s="36" t="s">
        <v>85</v>
      </c>
      <c r="T6" s="36" t="s">
        <v>85</v>
      </c>
      <c r="U6" s="36" t="s">
        <v>85</v>
      </c>
      <c r="V6" s="36" t="s">
        <v>85</v>
      </c>
      <c r="W6" s="36" t="s">
        <v>85</v>
      </c>
      <c r="X6" s="36" t="s">
        <v>85</v>
      </c>
      <c r="Y6" s="36" t="s">
        <v>85</v>
      </c>
      <c r="Z6" s="36" t="s">
        <v>85</v>
      </c>
      <c r="AA6" s="36">
        <v>1</v>
      </c>
      <c r="AB6" s="36" t="s">
        <v>85</v>
      </c>
    </row>
    <row r="7" spans="1:28" ht="15.75" thickBot="1" x14ac:dyDescent="0.3">
      <c r="A7" s="57"/>
      <c r="B7" s="57">
        <v>82014</v>
      </c>
      <c r="C7" s="49" t="s">
        <v>92</v>
      </c>
      <c r="D7" s="41">
        <v>6064</v>
      </c>
      <c r="E7" s="37">
        <v>4127</v>
      </c>
      <c r="F7" s="37">
        <v>1188</v>
      </c>
      <c r="G7" s="37">
        <v>667</v>
      </c>
      <c r="H7" s="37">
        <v>11</v>
      </c>
      <c r="I7" s="37">
        <v>2</v>
      </c>
      <c r="J7" s="37">
        <f t="shared" si="0"/>
        <v>69</v>
      </c>
      <c r="K7" s="37">
        <v>696</v>
      </c>
      <c r="L7" s="37">
        <v>182</v>
      </c>
      <c r="M7" s="37">
        <v>328</v>
      </c>
      <c r="N7" s="37">
        <v>2</v>
      </c>
      <c r="O7" s="37">
        <v>0</v>
      </c>
      <c r="P7" s="37">
        <v>23</v>
      </c>
      <c r="Q7" s="54">
        <v>283</v>
      </c>
      <c r="R7" s="53">
        <v>16741</v>
      </c>
      <c r="S7" s="36" t="s">
        <v>85</v>
      </c>
      <c r="T7" s="36" t="s">
        <v>85</v>
      </c>
      <c r="U7" s="36" t="s">
        <v>85</v>
      </c>
      <c r="V7" s="36" t="s">
        <v>85</v>
      </c>
      <c r="W7" s="36" t="s">
        <v>85</v>
      </c>
      <c r="X7" s="36" t="s">
        <v>85</v>
      </c>
      <c r="Y7" s="36" t="s">
        <v>85</v>
      </c>
      <c r="Z7" s="36" t="s">
        <v>85</v>
      </c>
      <c r="AA7" s="36">
        <v>1</v>
      </c>
      <c r="AB7" s="36" t="s">
        <v>85</v>
      </c>
    </row>
    <row r="8" spans="1:28" ht="15.75" thickBot="1" x14ac:dyDescent="0.3">
      <c r="A8" s="57"/>
      <c r="B8" s="57">
        <v>82032</v>
      </c>
      <c r="C8" s="49" t="s">
        <v>93</v>
      </c>
      <c r="D8" s="41">
        <v>3987</v>
      </c>
      <c r="E8" s="37">
        <v>3378</v>
      </c>
      <c r="F8" s="37">
        <v>438</v>
      </c>
      <c r="G8" s="37">
        <v>147</v>
      </c>
      <c r="H8" s="37">
        <v>1</v>
      </c>
      <c r="I8" s="37">
        <v>0</v>
      </c>
      <c r="J8" s="37">
        <f t="shared" si="0"/>
        <v>23</v>
      </c>
      <c r="K8" s="37">
        <v>916</v>
      </c>
      <c r="L8" s="37">
        <v>90</v>
      </c>
      <c r="M8" s="37">
        <v>62</v>
      </c>
      <c r="N8" s="37">
        <v>1</v>
      </c>
      <c r="O8" s="37">
        <v>0</v>
      </c>
      <c r="P8" s="37">
        <v>8</v>
      </c>
      <c r="Q8" s="54">
        <v>305</v>
      </c>
      <c r="R8" s="53">
        <v>14070</v>
      </c>
      <c r="S8" s="36" t="s">
        <v>85</v>
      </c>
      <c r="T8" s="36" t="s">
        <v>85</v>
      </c>
      <c r="U8" s="36">
        <v>0.74</v>
      </c>
      <c r="V8" s="36" t="s">
        <v>85</v>
      </c>
      <c r="W8" s="36" t="s">
        <v>85</v>
      </c>
      <c r="X8" s="36" t="s">
        <v>85</v>
      </c>
      <c r="Y8" s="36" t="s">
        <v>85</v>
      </c>
      <c r="Z8" s="36" t="s">
        <v>85</v>
      </c>
      <c r="AA8" s="36">
        <v>0.26</v>
      </c>
      <c r="AB8" s="36" t="s">
        <v>85</v>
      </c>
    </row>
    <row r="9" spans="1:28" ht="15.75" thickBot="1" x14ac:dyDescent="0.3">
      <c r="A9" s="57"/>
      <c r="B9" s="57">
        <v>82036</v>
      </c>
      <c r="C9" s="49" t="s">
        <v>94</v>
      </c>
      <c r="D9" s="41">
        <v>7948</v>
      </c>
      <c r="E9" s="37">
        <v>4549</v>
      </c>
      <c r="F9" s="37">
        <v>1809</v>
      </c>
      <c r="G9" s="37">
        <v>1301</v>
      </c>
      <c r="H9" s="37">
        <v>22</v>
      </c>
      <c r="I9" s="37">
        <v>46</v>
      </c>
      <c r="J9" s="37">
        <f t="shared" si="0"/>
        <v>221</v>
      </c>
      <c r="K9" s="37">
        <v>562</v>
      </c>
      <c r="L9" s="37">
        <v>203</v>
      </c>
      <c r="M9" s="37">
        <v>502</v>
      </c>
      <c r="N9" s="37">
        <v>2</v>
      </c>
      <c r="O9" s="37">
        <v>0</v>
      </c>
      <c r="P9" s="37">
        <v>111</v>
      </c>
      <c r="Q9" s="54">
        <v>547</v>
      </c>
      <c r="R9" s="53">
        <v>13572</v>
      </c>
      <c r="S9" s="36" t="s">
        <v>85</v>
      </c>
      <c r="T9" s="36" t="s">
        <v>85</v>
      </c>
      <c r="U9" s="36" t="s">
        <v>85</v>
      </c>
      <c r="V9" s="36" t="s">
        <v>85</v>
      </c>
      <c r="W9" s="36" t="s">
        <v>85</v>
      </c>
      <c r="X9" s="36" t="s">
        <v>85</v>
      </c>
      <c r="Y9" s="36" t="s">
        <v>85</v>
      </c>
      <c r="Z9" s="36" t="s">
        <v>85</v>
      </c>
      <c r="AA9" s="36">
        <v>1</v>
      </c>
      <c r="AB9" s="36" t="s">
        <v>85</v>
      </c>
    </row>
    <row r="10" spans="1:28" ht="15.75" thickBot="1" x14ac:dyDescent="0.3">
      <c r="A10" s="57"/>
      <c r="B10" s="57">
        <v>82037</v>
      </c>
      <c r="C10" s="49" t="s">
        <v>95</v>
      </c>
      <c r="D10" s="41">
        <v>7155</v>
      </c>
      <c r="E10" s="37">
        <v>4759</v>
      </c>
      <c r="F10" s="37">
        <v>1610</v>
      </c>
      <c r="G10" s="37">
        <v>617</v>
      </c>
      <c r="H10" s="37">
        <v>70</v>
      </c>
      <c r="I10" s="37">
        <v>16</v>
      </c>
      <c r="J10" s="37">
        <f t="shared" si="0"/>
        <v>83</v>
      </c>
      <c r="K10" s="37">
        <v>741</v>
      </c>
      <c r="L10" s="37">
        <v>285</v>
      </c>
      <c r="M10" s="37">
        <v>177</v>
      </c>
      <c r="N10" s="37">
        <v>11</v>
      </c>
      <c r="O10" s="37">
        <v>0</v>
      </c>
      <c r="P10" s="37">
        <v>45</v>
      </c>
      <c r="Q10" s="54">
        <v>168</v>
      </c>
      <c r="R10" s="53">
        <v>16535</v>
      </c>
      <c r="S10" s="36" t="s">
        <v>85</v>
      </c>
      <c r="T10" s="36" t="s">
        <v>85</v>
      </c>
      <c r="U10" s="36">
        <v>0.1</v>
      </c>
      <c r="V10" s="36" t="s">
        <v>85</v>
      </c>
      <c r="W10" s="36" t="s">
        <v>85</v>
      </c>
      <c r="X10" s="36" t="s">
        <v>85</v>
      </c>
      <c r="Y10" s="36" t="s">
        <v>85</v>
      </c>
      <c r="Z10" s="36" t="s">
        <v>85</v>
      </c>
      <c r="AA10" s="36">
        <v>0.89</v>
      </c>
      <c r="AB10" s="36" t="s">
        <v>85</v>
      </c>
    </row>
    <row r="11" spans="1:28" x14ac:dyDescent="0.25">
      <c r="A11" s="57"/>
      <c r="B11" s="57">
        <v>82038</v>
      </c>
      <c r="C11" s="49" t="s">
        <v>96</v>
      </c>
      <c r="D11" s="41">
        <v>4054</v>
      </c>
      <c r="E11" s="37">
        <v>2562</v>
      </c>
      <c r="F11" s="37">
        <v>933</v>
      </c>
      <c r="G11" s="37">
        <v>464</v>
      </c>
      <c r="H11" s="37">
        <v>22</v>
      </c>
      <c r="I11" s="37">
        <v>25</v>
      </c>
      <c r="J11" s="37">
        <f t="shared" si="0"/>
        <v>48</v>
      </c>
      <c r="K11" s="37">
        <v>399</v>
      </c>
      <c r="L11" s="37">
        <v>103</v>
      </c>
      <c r="M11" s="37">
        <v>110</v>
      </c>
      <c r="N11" s="37">
        <v>0</v>
      </c>
      <c r="O11" s="37">
        <v>0</v>
      </c>
      <c r="P11" s="37">
        <v>0</v>
      </c>
      <c r="Q11" s="54">
        <v>166</v>
      </c>
      <c r="R11" s="53">
        <v>9794</v>
      </c>
      <c r="S11" s="36" t="s">
        <v>85</v>
      </c>
      <c r="T11" s="36" t="s">
        <v>85</v>
      </c>
      <c r="U11" s="36" t="s">
        <v>85</v>
      </c>
      <c r="V11" s="36" t="s">
        <v>85</v>
      </c>
      <c r="W11" s="36" t="s">
        <v>85</v>
      </c>
      <c r="X11" s="36" t="s">
        <v>85</v>
      </c>
      <c r="Y11" s="36" t="s">
        <v>85</v>
      </c>
      <c r="Z11" s="36" t="s">
        <v>85</v>
      </c>
      <c r="AA11" s="36">
        <v>1</v>
      </c>
      <c r="AB11" s="36" t="s">
        <v>85</v>
      </c>
    </row>
  </sheetData>
  <autoFilter ref="B3:C3" xr:uid="{9566EF4B-79CB-4943-B0E1-D499F39BFA3C}"/>
  <mergeCells count="3">
    <mergeCell ref="D2:D3"/>
    <mergeCell ref="Q2:Q3"/>
    <mergeCell ref="R2:R3"/>
  </mergeCells>
  <conditionalFormatting sqref="D4:AB11">
    <cfRule type="expression" dxfId="12" priority="1">
      <formula>ISTEXT(D4)</formula>
    </cfRule>
  </conditionalFormatting>
  <hyperlinks>
    <hyperlink ref="A2" location="INDEX!A1" display="INDEX!A1" xr:uid="{3E63C7AF-2361-4491-96AD-B635B5FAB922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1B28-BEE2-4FB0-AF4C-9D4B8A968F67}">
  <sheetPr codeName="Feuil07"/>
  <dimension ref="A1:AC12"/>
  <sheetViews>
    <sheetView showGridLines="0" zoomScaleNormal="100" workbookViewId="0">
      <pane xSplit="3" ySplit="3" topLeftCell="D4" activePane="bottomRight" state="frozen"/>
      <selection activeCell="C19" sqref="C19"/>
      <selection pane="topRight" activeCell="C19" sqref="C19"/>
      <selection pane="bottomLeft" activeCell="C19" sqref="C19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6" customFormat="1" ht="11.25" hidden="1" x14ac:dyDescent="0.25">
      <c r="A1" s="44"/>
      <c r="B1" s="44"/>
      <c r="C1" s="45">
        <v>2</v>
      </c>
      <c r="D1" s="45">
        <v>4</v>
      </c>
      <c r="E1" s="45">
        <v>5</v>
      </c>
      <c r="F1" s="45">
        <v>36</v>
      </c>
      <c r="G1" s="45">
        <v>37</v>
      </c>
      <c r="H1" s="45">
        <v>22</v>
      </c>
      <c r="I1" s="45">
        <v>23</v>
      </c>
      <c r="J1" s="45">
        <v>24</v>
      </c>
      <c r="K1" s="45">
        <v>25</v>
      </c>
      <c r="L1" s="45">
        <v>15</v>
      </c>
      <c r="M1" s="45">
        <v>16</v>
      </c>
      <c r="N1" s="45">
        <v>26</v>
      </c>
      <c r="O1" s="45">
        <v>27</v>
      </c>
      <c r="P1" s="45">
        <v>31</v>
      </c>
      <c r="Q1" s="45">
        <v>32</v>
      </c>
      <c r="R1" s="45">
        <v>41</v>
      </c>
      <c r="S1" s="45">
        <v>42</v>
      </c>
      <c r="T1" s="45">
        <v>43</v>
      </c>
      <c r="U1" s="45">
        <v>45</v>
      </c>
      <c r="V1" s="45">
        <v>6</v>
      </c>
      <c r="W1" s="45">
        <v>7</v>
      </c>
      <c r="X1" s="45">
        <v>8</v>
      </c>
      <c r="Y1" s="45">
        <v>9</v>
      </c>
      <c r="Z1" s="45">
        <v>10</v>
      </c>
      <c r="AA1" s="45">
        <v>11</v>
      </c>
      <c r="AB1" s="45">
        <v>12</v>
      </c>
      <c r="AC1" s="45">
        <v>13</v>
      </c>
    </row>
    <row r="2" spans="1:29" s="8" customFormat="1" ht="37.5" customHeight="1" x14ac:dyDescent="0.25">
      <c r="A2" s="12" t="s">
        <v>57</v>
      </c>
      <c r="B2" s="21">
        <v>2022</v>
      </c>
      <c r="C2" s="19" t="s">
        <v>77</v>
      </c>
      <c r="D2" s="58" t="s">
        <v>71</v>
      </c>
      <c r="E2" s="58" t="s">
        <v>64</v>
      </c>
      <c r="F2" s="24">
        <v>2020</v>
      </c>
      <c r="G2" s="24">
        <v>2020</v>
      </c>
      <c r="H2" s="58" t="s">
        <v>15</v>
      </c>
      <c r="I2" s="58" t="s">
        <v>21</v>
      </c>
      <c r="J2" s="58" t="s">
        <v>16</v>
      </c>
      <c r="K2" s="58" t="s">
        <v>22</v>
      </c>
      <c r="L2" s="58" t="s">
        <v>65</v>
      </c>
      <c r="M2" s="58" t="s">
        <v>20</v>
      </c>
      <c r="N2" s="58" t="s">
        <v>17</v>
      </c>
      <c r="O2" s="58" t="s">
        <v>23</v>
      </c>
      <c r="P2" s="58" t="s">
        <v>67</v>
      </c>
      <c r="Q2" s="58" t="s">
        <v>66</v>
      </c>
      <c r="R2" s="43" t="s">
        <v>69</v>
      </c>
      <c r="S2" s="43"/>
      <c r="T2" s="43"/>
      <c r="U2" s="23"/>
      <c r="V2" s="58" t="s">
        <v>70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58"/>
      <c r="E3" s="58"/>
      <c r="F3" s="42" t="s">
        <v>14</v>
      </c>
      <c r="G3" s="55" t="s">
        <v>81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42" t="s">
        <v>18</v>
      </c>
      <c r="S3" s="42" t="s">
        <v>19</v>
      </c>
      <c r="T3" s="42" t="s">
        <v>68</v>
      </c>
      <c r="U3" s="42" t="s">
        <v>6</v>
      </c>
      <c r="V3" s="58"/>
      <c r="W3" s="42" t="s">
        <v>2</v>
      </c>
      <c r="X3" s="42" t="s">
        <v>72</v>
      </c>
      <c r="Y3" s="42" t="s">
        <v>3</v>
      </c>
      <c r="Z3" s="42" t="s">
        <v>4</v>
      </c>
      <c r="AA3" s="42" t="s">
        <v>7</v>
      </c>
      <c r="AB3" s="42" t="s">
        <v>5</v>
      </c>
      <c r="AC3" s="42" t="s">
        <v>6</v>
      </c>
    </row>
    <row r="4" spans="1:29" x14ac:dyDescent="0.25">
      <c r="A4" s="16"/>
      <c r="B4" s="16">
        <v>83012</v>
      </c>
      <c r="C4" s="48" t="s">
        <v>97</v>
      </c>
      <c r="D4" s="47">
        <v>106</v>
      </c>
      <c r="E4" s="37">
        <v>7026</v>
      </c>
      <c r="F4" s="37">
        <v>183</v>
      </c>
      <c r="G4" s="39">
        <v>52.31</v>
      </c>
      <c r="H4" s="37">
        <v>2530</v>
      </c>
      <c r="I4" s="37">
        <v>35</v>
      </c>
      <c r="J4" s="37">
        <v>2940</v>
      </c>
      <c r="K4" s="37">
        <v>60</v>
      </c>
      <c r="L4" s="37">
        <v>13410</v>
      </c>
      <c r="M4" s="37">
        <v>77</v>
      </c>
      <c r="N4" s="37">
        <v>6340</v>
      </c>
      <c r="O4" s="37">
        <v>6</v>
      </c>
      <c r="P4" s="37">
        <v>44120</v>
      </c>
      <c r="Q4" s="37">
        <v>6</v>
      </c>
      <c r="R4" s="37">
        <v>9587</v>
      </c>
      <c r="S4" s="37">
        <v>1752</v>
      </c>
      <c r="T4" s="37">
        <v>333</v>
      </c>
      <c r="U4" s="37">
        <v>109</v>
      </c>
      <c r="V4" s="37">
        <v>94</v>
      </c>
      <c r="W4" s="36">
        <v>0.13</v>
      </c>
      <c r="X4" s="36">
        <v>0.01</v>
      </c>
      <c r="Y4" s="36">
        <v>0.18</v>
      </c>
      <c r="Z4" s="36">
        <v>0.3</v>
      </c>
      <c r="AA4" s="36">
        <v>0.2</v>
      </c>
      <c r="AB4" s="36">
        <v>0.03</v>
      </c>
      <c r="AC4" s="36">
        <f t="shared" ref="AC4:AC12" si="0">IF(ISTEXT($V4),"-",MAX(0,1-SUM(W4:AB4)))</f>
        <v>0.14999999999999991</v>
      </c>
    </row>
    <row r="5" spans="1:29" x14ac:dyDescent="0.25">
      <c r="A5" s="16"/>
      <c r="B5" s="16">
        <v>83013</v>
      </c>
      <c r="C5" s="49" t="s">
        <v>98</v>
      </c>
      <c r="D5" s="47">
        <v>33</v>
      </c>
      <c r="E5" s="37">
        <v>2150</v>
      </c>
      <c r="F5" s="37">
        <v>46</v>
      </c>
      <c r="G5" s="39">
        <v>53.17</v>
      </c>
      <c r="H5" s="37">
        <v>740</v>
      </c>
      <c r="I5" s="37">
        <v>13</v>
      </c>
      <c r="J5" s="37">
        <v>1180</v>
      </c>
      <c r="K5" s="37">
        <v>21</v>
      </c>
      <c r="L5" s="37">
        <v>4670</v>
      </c>
      <c r="M5" s="37">
        <v>27</v>
      </c>
      <c r="N5" s="37" t="s">
        <v>85</v>
      </c>
      <c r="O5" s="37" t="s">
        <v>86</v>
      </c>
      <c r="P5" s="37" t="s">
        <v>85</v>
      </c>
      <c r="Q5" s="37" t="s">
        <v>86</v>
      </c>
      <c r="R5" s="37">
        <v>3363</v>
      </c>
      <c r="S5" s="37" t="s">
        <v>85</v>
      </c>
      <c r="T5" s="37" t="s">
        <v>85</v>
      </c>
      <c r="U5" s="37">
        <v>429</v>
      </c>
      <c r="V5" s="37">
        <v>29</v>
      </c>
      <c r="W5" s="36">
        <v>0.03</v>
      </c>
      <c r="X5" s="36">
        <v>0</v>
      </c>
      <c r="Y5" s="36">
        <v>0.14000000000000001</v>
      </c>
      <c r="Z5" s="36">
        <v>0.38</v>
      </c>
      <c r="AA5" s="36">
        <v>0.34</v>
      </c>
      <c r="AB5" s="36">
        <v>0.03</v>
      </c>
      <c r="AC5" s="36">
        <f t="shared" si="0"/>
        <v>7.9999999999999849E-2</v>
      </c>
    </row>
    <row r="6" spans="1:29" x14ac:dyDescent="0.25">
      <c r="A6" s="16"/>
      <c r="B6" s="16">
        <v>83028</v>
      </c>
      <c r="C6" s="49" t="s">
        <v>99</v>
      </c>
      <c r="D6" s="47">
        <v>25</v>
      </c>
      <c r="E6" s="37">
        <v>1410</v>
      </c>
      <c r="F6" s="37">
        <v>49</v>
      </c>
      <c r="G6" s="39">
        <v>53.46</v>
      </c>
      <c r="H6" s="37">
        <v>500</v>
      </c>
      <c r="I6" s="37">
        <v>9</v>
      </c>
      <c r="J6" s="37">
        <v>720</v>
      </c>
      <c r="K6" s="37">
        <v>15</v>
      </c>
      <c r="L6" s="37">
        <v>2910</v>
      </c>
      <c r="M6" s="37">
        <v>18</v>
      </c>
      <c r="N6" s="37" t="s">
        <v>85</v>
      </c>
      <c r="O6" s="37" t="s">
        <v>86</v>
      </c>
      <c r="P6" s="37" t="s">
        <v>85</v>
      </c>
      <c r="Q6" s="37" t="s">
        <v>86</v>
      </c>
      <c r="R6" s="37">
        <v>2075</v>
      </c>
      <c r="S6" s="37" t="s">
        <v>85</v>
      </c>
      <c r="T6" s="37" t="s">
        <v>85</v>
      </c>
      <c r="U6" s="37">
        <v>998</v>
      </c>
      <c r="V6" s="37">
        <v>22</v>
      </c>
      <c r="W6" s="36">
        <v>0.14000000000000001</v>
      </c>
      <c r="X6" s="36">
        <v>0</v>
      </c>
      <c r="Y6" s="36">
        <v>0.09</v>
      </c>
      <c r="Z6" s="36">
        <v>0.32</v>
      </c>
      <c r="AA6" s="36">
        <v>0.32</v>
      </c>
      <c r="AB6" s="36">
        <v>0</v>
      </c>
      <c r="AC6" s="36">
        <f t="shared" si="0"/>
        <v>0.12999999999999989</v>
      </c>
    </row>
    <row r="7" spans="1:29" x14ac:dyDescent="0.25">
      <c r="A7" s="16"/>
      <c r="B7" s="16">
        <v>83031</v>
      </c>
      <c r="C7" s="49" t="s">
        <v>100</v>
      </c>
      <c r="D7" s="47">
        <v>64</v>
      </c>
      <c r="E7" s="37">
        <v>4202</v>
      </c>
      <c r="F7" s="37">
        <v>114</v>
      </c>
      <c r="G7" s="39">
        <v>52.94</v>
      </c>
      <c r="H7" s="37">
        <v>820</v>
      </c>
      <c r="I7" s="37">
        <v>16</v>
      </c>
      <c r="J7" s="37">
        <v>2280</v>
      </c>
      <c r="K7" s="37">
        <v>40</v>
      </c>
      <c r="L7" s="37">
        <v>7820</v>
      </c>
      <c r="M7" s="37">
        <v>50</v>
      </c>
      <c r="N7" s="37">
        <v>310</v>
      </c>
      <c r="O7" s="37">
        <v>4</v>
      </c>
      <c r="P7" s="37" t="s">
        <v>85</v>
      </c>
      <c r="Q7" s="37" t="s">
        <v>86</v>
      </c>
      <c r="R7" s="37">
        <v>5401</v>
      </c>
      <c r="S7" s="37">
        <v>77</v>
      </c>
      <c r="T7" s="37" t="s">
        <v>85</v>
      </c>
      <c r="U7" s="37">
        <v>491</v>
      </c>
      <c r="V7" s="37">
        <v>58</v>
      </c>
      <c r="W7" s="36">
        <v>0.1</v>
      </c>
      <c r="X7" s="36">
        <v>0</v>
      </c>
      <c r="Y7" s="36">
        <v>0.12</v>
      </c>
      <c r="Z7" s="36">
        <v>0.45</v>
      </c>
      <c r="AA7" s="36">
        <v>0.17</v>
      </c>
      <c r="AB7" s="36">
        <v>0.03</v>
      </c>
      <c r="AC7" s="36">
        <f t="shared" si="0"/>
        <v>0.12999999999999989</v>
      </c>
    </row>
    <row r="8" spans="1:29" x14ac:dyDescent="0.25">
      <c r="A8" s="16"/>
      <c r="B8" s="16">
        <v>83034</v>
      </c>
      <c r="C8" s="49" t="s">
        <v>101</v>
      </c>
      <c r="D8" s="47">
        <v>60</v>
      </c>
      <c r="E8" s="37">
        <v>4250</v>
      </c>
      <c r="F8" s="37">
        <v>91</v>
      </c>
      <c r="G8" s="39">
        <v>53.56</v>
      </c>
      <c r="H8" s="37">
        <v>1210</v>
      </c>
      <c r="I8" s="37">
        <v>16</v>
      </c>
      <c r="J8" s="37">
        <v>1640</v>
      </c>
      <c r="K8" s="37">
        <v>38</v>
      </c>
      <c r="L8" s="37">
        <v>7780</v>
      </c>
      <c r="M8" s="37">
        <v>46</v>
      </c>
      <c r="N8" s="37" t="s">
        <v>85</v>
      </c>
      <c r="O8" s="37" t="s">
        <v>86</v>
      </c>
      <c r="P8" s="37" t="s">
        <v>85</v>
      </c>
      <c r="Q8" s="37" t="s">
        <v>86</v>
      </c>
      <c r="R8" s="37">
        <v>5504</v>
      </c>
      <c r="S8" s="37" t="s">
        <v>85</v>
      </c>
      <c r="T8" s="37" t="s">
        <v>85</v>
      </c>
      <c r="U8" s="37">
        <v>2300</v>
      </c>
      <c r="V8" s="37">
        <v>51</v>
      </c>
      <c r="W8" s="36">
        <v>0.06</v>
      </c>
      <c r="X8" s="36">
        <v>0</v>
      </c>
      <c r="Y8" s="36">
        <v>0.1</v>
      </c>
      <c r="Z8" s="36">
        <v>0.37</v>
      </c>
      <c r="AA8" s="36">
        <v>0.24</v>
      </c>
      <c r="AB8" s="36">
        <v>0.08</v>
      </c>
      <c r="AC8" s="36">
        <f t="shared" si="0"/>
        <v>0.15000000000000002</v>
      </c>
    </row>
    <row r="9" spans="1:29" x14ac:dyDescent="0.25">
      <c r="A9" s="16"/>
      <c r="B9" s="16">
        <v>83040</v>
      </c>
      <c r="C9" s="49" t="s">
        <v>102</v>
      </c>
      <c r="D9" s="47">
        <v>55</v>
      </c>
      <c r="E9" s="37">
        <v>3733</v>
      </c>
      <c r="F9" s="37">
        <v>87</v>
      </c>
      <c r="G9" s="39">
        <v>52.91</v>
      </c>
      <c r="H9" s="37">
        <v>1100</v>
      </c>
      <c r="I9" s="37">
        <v>16</v>
      </c>
      <c r="J9" s="37">
        <v>1360</v>
      </c>
      <c r="K9" s="37">
        <v>33</v>
      </c>
      <c r="L9" s="37">
        <v>6220</v>
      </c>
      <c r="M9" s="37">
        <v>37</v>
      </c>
      <c r="N9" s="37" t="s">
        <v>85</v>
      </c>
      <c r="O9" s="37" t="s">
        <v>86</v>
      </c>
      <c r="P9" s="37">
        <v>239630</v>
      </c>
      <c r="Q9" s="37">
        <v>6</v>
      </c>
      <c r="R9" s="37">
        <v>4466</v>
      </c>
      <c r="S9" s="37" t="s">
        <v>85</v>
      </c>
      <c r="T9" s="37">
        <v>1730</v>
      </c>
      <c r="U9" s="37">
        <v>1124</v>
      </c>
      <c r="V9" s="37">
        <v>45</v>
      </c>
      <c r="W9" s="36">
        <v>0.04</v>
      </c>
      <c r="X9" s="36">
        <v>0</v>
      </c>
      <c r="Y9" s="36">
        <v>0.11</v>
      </c>
      <c r="Z9" s="36">
        <v>0.33</v>
      </c>
      <c r="AA9" s="36">
        <v>0.18</v>
      </c>
      <c r="AB9" s="36">
        <v>0.02</v>
      </c>
      <c r="AC9" s="36">
        <f t="shared" si="0"/>
        <v>0.32000000000000006</v>
      </c>
    </row>
    <row r="10" spans="1:29" x14ac:dyDescent="0.25">
      <c r="A10" s="16"/>
      <c r="B10" s="16">
        <v>83044</v>
      </c>
      <c r="C10" s="49" t="s">
        <v>103</v>
      </c>
      <c r="D10" s="47">
        <v>31</v>
      </c>
      <c r="E10" s="37">
        <v>2236</v>
      </c>
      <c r="F10" s="37">
        <v>42</v>
      </c>
      <c r="G10" s="39">
        <v>48.77</v>
      </c>
      <c r="H10" s="37">
        <v>870</v>
      </c>
      <c r="I10" s="37">
        <v>12</v>
      </c>
      <c r="J10" s="37">
        <v>1090</v>
      </c>
      <c r="K10" s="37">
        <v>17</v>
      </c>
      <c r="L10" s="37">
        <v>4690</v>
      </c>
      <c r="M10" s="37">
        <v>22</v>
      </c>
      <c r="N10" s="37">
        <v>0</v>
      </c>
      <c r="O10" s="37">
        <v>0</v>
      </c>
      <c r="P10" s="37">
        <v>0</v>
      </c>
      <c r="Q10" s="37">
        <v>0</v>
      </c>
      <c r="R10" s="37">
        <v>3382</v>
      </c>
      <c r="S10" s="37">
        <v>0</v>
      </c>
      <c r="T10" s="37">
        <v>0</v>
      </c>
      <c r="U10" s="37">
        <v>42</v>
      </c>
      <c r="V10" s="37">
        <v>29</v>
      </c>
      <c r="W10" s="36">
        <v>0.1</v>
      </c>
      <c r="X10" s="36">
        <v>0</v>
      </c>
      <c r="Y10" s="36">
        <v>0.14000000000000001</v>
      </c>
      <c r="Z10" s="36">
        <v>0.34</v>
      </c>
      <c r="AA10" s="36">
        <v>0.28000000000000003</v>
      </c>
      <c r="AB10" s="36">
        <v>0</v>
      </c>
      <c r="AC10" s="36">
        <f t="shared" si="0"/>
        <v>0.1399999999999999</v>
      </c>
    </row>
    <row r="11" spans="1:29" x14ac:dyDescent="0.25">
      <c r="A11" s="16"/>
      <c r="B11" s="16">
        <v>83049</v>
      </c>
      <c r="C11" s="49" t="s">
        <v>104</v>
      </c>
      <c r="D11" s="47">
        <v>34</v>
      </c>
      <c r="E11" s="37">
        <v>2125</v>
      </c>
      <c r="F11" s="37">
        <v>52</v>
      </c>
      <c r="G11" s="39">
        <v>53.14</v>
      </c>
      <c r="H11" s="37">
        <v>690</v>
      </c>
      <c r="I11" s="37">
        <v>10</v>
      </c>
      <c r="J11" s="37">
        <v>1260</v>
      </c>
      <c r="K11" s="37">
        <v>25</v>
      </c>
      <c r="L11" s="37">
        <v>5160</v>
      </c>
      <c r="M11" s="37">
        <v>27</v>
      </c>
      <c r="N11" s="37" t="s">
        <v>85</v>
      </c>
      <c r="O11" s="37" t="s">
        <v>86</v>
      </c>
      <c r="P11" s="37" t="s">
        <v>85</v>
      </c>
      <c r="Q11" s="37" t="s">
        <v>86</v>
      </c>
      <c r="R11" s="37">
        <v>3643</v>
      </c>
      <c r="S11" s="37" t="s">
        <v>85</v>
      </c>
      <c r="T11" s="37" t="s">
        <v>85</v>
      </c>
      <c r="U11" s="37">
        <v>661</v>
      </c>
      <c r="V11" s="37">
        <v>28</v>
      </c>
      <c r="W11" s="36">
        <v>7.0000000000000007E-2</v>
      </c>
      <c r="X11" s="36">
        <v>0</v>
      </c>
      <c r="Y11" s="36">
        <v>0.11</v>
      </c>
      <c r="Z11" s="36">
        <v>0.39</v>
      </c>
      <c r="AA11" s="36">
        <v>0.28999999999999998</v>
      </c>
      <c r="AB11" s="36">
        <v>0</v>
      </c>
      <c r="AC11" s="36">
        <f t="shared" si="0"/>
        <v>0.1399999999999999</v>
      </c>
    </row>
    <row r="12" spans="1:29" x14ac:dyDescent="0.25">
      <c r="A12" s="16"/>
      <c r="B12" s="16">
        <v>83055</v>
      </c>
      <c r="C12" s="49" t="s">
        <v>105</v>
      </c>
      <c r="D12" s="47">
        <v>38</v>
      </c>
      <c r="E12" s="37">
        <v>2232</v>
      </c>
      <c r="F12" s="37">
        <v>57</v>
      </c>
      <c r="G12" s="39">
        <v>53.09</v>
      </c>
      <c r="H12" s="37">
        <v>600</v>
      </c>
      <c r="I12" s="37">
        <v>14</v>
      </c>
      <c r="J12" s="37">
        <v>580</v>
      </c>
      <c r="K12" s="37">
        <v>16</v>
      </c>
      <c r="L12" s="37">
        <v>2800</v>
      </c>
      <c r="M12" s="37">
        <v>27</v>
      </c>
      <c r="N12" s="37" t="s">
        <v>85</v>
      </c>
      <c r="O12" s="37" t="s">
        <v>86</v>
      </c>
      <c r="P12" s="37">
        <v>0</v>
      </c>
      <c r="Q12" s="37">
        <v>0</v>
      </c>
      <c r="R12" s="37">
        <v>2065</v>
      </c>
      <c r="S12" s="37" t="s">
        <v>85</v>
      </c>
      <c r="T12" s="37">
        <v>0</v>
      </c>
      <c r="U12" s="37">
        <v>242</v>
      </c>
      <c r="V12" s="37">
        <v>30</v>
      </c>
      <c r="W12" s="36">
        <v>0.1</v>
      </c>
      <c r="X12" s="36">
        <v>0</v>
      </c>
      <c r="Y12" s="36">
        <v>0.23</v>
      </c>
      <c r="Z12" s="36">
        <v>0.23</v>
      </c>
      <c r="AA12" s="36">
        <v>0.27</v>
      </c>
      <c r="AB12" s="36">
        <v>0</v>
      </c>
      <c r="AC12" s="36">
        <f t="shared" si="0"/>
        <v>0.16999999999999993</v>
      </c>
    </row>
  </sheetData>
  <autoFilter ref="B3:C3" xr:uid="{9566EF4B-79CB-4943-B0E1-D499F39BFA3C}"/>
  <mergeCells count="13">
    <mergeCell ref="V2:V3"/>
    <mergeCell ref="Q2:Q3"/>
    <mergeCell ref="D2:D3"/>
    <mergeCell ref="L2:L3"/>
    <mergeCell ref="M2:M3"/>
    <mergeCell ref="O2:O3"/>
    <mergeCell ref="P2:P3"/>
    <mergeCell ref="E2:E3"/>
    <mergeCell ref="H2:H3"/>
    <mergeCell ref="I2:I3"/>
    <mergeCell ref="J2:J3"/>
    <mergeCell ref="K2:K3"/>
    <mergeCell ref="N2:N3"/>
  </mergeCells>
  <conditionalFormatting sqref="D4:F12 H4:AC12">
    <cfRule type="expression" dxfId="11" priority="3">
      <formula>ISTEXT(D4)</formula>
    </cfRule>
  </conditionalFormatting>
  <conditionalFormatting sqref="G4:G12">
    <cfRule type="expression" dxfId="10" priority="1">
      <formula>ISTEXT(G4)</formula>
    </cfRule>
  </conditionalFormatting>
  <hyperlinks>
    <hyperlink ref="A2" location="INDEX!A1" display="INDEX!A1" xr:uid="{040AA81C-A6E4-47A9-B6E4-BDA8EC6368D2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FFFF-5FDE-450B-9DC0-9A8BEE7CA286}">
  <sheetPr codeName="Feuil08"/>
  <dimension ref="A1:AJ39"/>
  <sheetViews>
    <sheetView showGridLines="0" zoomScaleNormal="100" workbookViewId="0">
      <pane xSplit="4" ySplit="3" topLeftCell="E4" activePane="bottomRight" state="frozen"/>
      <selection activeCell="C19" sqref="C19"/>
      <selection pane="topRight" activeCell="C19" sqref="C19"/>
      <selection pane="bottomLeft" activeCell="C19" sqref="C19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56</v>
      </c>
      <c r="B2" s="12"/>
      <c r="C2" s="19" t="s">
        <v>77</v>
      </c>
      <c r="D2" s="33" t="s">
        <v>24</v>
      </c>
      <c r="E2" s="59">
        <v>1990</v>
      </c>
      <c r="F2" s="59">
        <v>1991</v>
      </c>
      <c r="G2" s="59">
        <v>1992</v>
      </c>
      <c r="H2" s="59">
        <v>1993</v>
      </c>
      <c r="I2" s="59">
        <v>1994</v>
      </c>
      <c r="J2" s="59">
        <v>1995</v>
      </c>
      <c r="K2" s="59">
        <v>1996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  <c r="Q2" s="59">
        <v>2002</v>
      </c>
      <c r="R2" s="59">
        <v>2003</v>
      </c>
      <c r="S2" s="59">
        <v>2004</v>
      </c>
      <c r="T2" s="59">
        <v>2005</v>
      </c>
      <c r="U2" s="59">
        <v>2006</v>
      </c>
      <c r="V2" s="59">
        <v>2007</v>
      </c>
      <c r="W2" s="59">
        <v>2008</v>
      </c>
      <c r="X2" s="59">
        <v>2009</v>
      </c>
      <c r="Y2" s="59">
        <v>2010</v>
      </c>
      <c r="Z2" s="59">
        <v>2011</v>
      </c>
      <c r="AA2" s="59">
        <v>2012</v>
      </c>
      <c r="AB2" s="59">
        <v>2013</v>
      </c>
      <c r="AC2" s="59">
        <v>2014</v>
      </c>
      <c r="AD2" s="59">
        <v>2015</v>
      </c>
      <c r="AE2" s="59">
        <v>2016</v>
      </c>
      <c r="AF2" s="59">
        <v>2017</v>
      </c>
      <c r="AG2" s="59">
        <v>2018</v>
      </c>
      <c r="AH2" s="59">
        <v>2019</v>
      </c>
      <c r="AI2" s="59">
        <v>2020</v>
      </c>
      <c r="AJ2" s="61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</row>
    <row r="4" spans="1:36" x14ac:dyDescent="0.25">
      <c r="A4" s="15"/>
      <c r="B4" s="15">
        <v>83012</v>
      </c>
      <c r="C4" s="22" t="s">
        <v>97</v>
      </c>
      <c r="D4" s="48" t="s">
        <v>12</v>
      </c>
      <c r="E4" s="47">
        <v>231</v>
      </c>
      <c r="F4" s="37">
        <v>236</v>
      </c>
      <c r="G4" s="37">
        <v>242</v>
      </c>
      <c r="H4" s="37">
        <v>230</v>
      </c>
      <c r="I4" s="37">
        <v>221</v>
      </c>
      <c r="J4" s="37">
        <v>209</v>
      </c>
      <c r="K4" s="37">
        <v>195</v>
      </c>
      <c r="L4" s="37">
        <v>190</v>
      </c>
      <c r="M4" s="37">
        <v>185</v>
      </c>
      <c r="N4" s="37">
        <v>185</v>
      </c>
      <c r="O4" s="37">
        <v>172</v>
      </c>
      <c r="P4" s="37">
        <v>154</v>
      </c>
      <c r="Q4" s="37">
        <v>147</v>
      </c>
      <c r="R4" s="37">
        <v>131</v>
      </c>
      <c r="S4" s="37">
        <v>128</v>
      </c>
      <c r="T4" s="37">
        <v>125</v>
      </c>
      <c r="U4" s="37">
        <v>122</v>
      </c>
      <c r="V4" s="37">
        <v>122</v>
      </c>
      <c r="W4" s="37">
        <v>117</v>
      </c>
      <c r="X4" s="37">
        <v>113</v>
      </c>
      <c r="Y4" s="37">
        <v>113</v>
      </c>
      <c r="Z4" s="37">
        <v>104</v>
      </c>
      <c r="AA4" s="37">
        <v>103</v>
      </c>
      <c r="AB4" s="37">
        <v>101</v>
      </c>
      <c r="AC4" s="37">
        <v>102</v>
      </c>
      <c r="AD4" s="37">
        <v>103</v>
      </c>
      <c r="AE4" s="37">
        <v>98</v>
      </c>
      <c r="AF4" s="37">
        <v>98</v>
      </c>
      <c r="AG4" s="37">
        <v>103</v>
      </c>
      <c r="AH4" s="37">
        <v>104</v>
      </c>
      <c r="AI4" s="37">
        <v>104</v>
      </c>
      <c r="AJ4" s="37">
        <v>106</v>
      </c>
    </row>
    <row r="5" spans="1:36" ht="30" x14ac:dyDescent="0.25">
      <c r="A5" s="16"/>
      <c r="B5" s="16">
        <f>B4</f>
        <v>83012</v>
      </c>
      <c r="C5" s="38" t="s">
        <v>97</v>
      </c>
      <c r="D5" s="49" t="s">
        <v>29</v>
      </c>
      <c r="E5" s="50">
        <v>27.6</v>
      </c>
      <c r="F5" s="39">
        <v>26.8</v>
      </c>
      <c r="G5" s="39">
        <v>26</v>
      </c>
      <c r="H5" s="39">
        <v>27.4</v>
      </c>
      <c r="I5" s="39">
        <v>28.4</v>
      </c>
      <c r="J5" s="39">
        <v>29.9</v>
      </c>
      <c r="K5" s="39">
        <v>32</v>
      </c>
      <c r="L5" s="39">
        <v>33</v>
      </c>
      <c r="M5" s="39">
        <v>34.1</v>
      </c>
      <c r="N5" s="39">
        <v>34.6</v>
      </c>
      <c r="O5" s="39">
        <v>37.1</v>
      </c>
      <c r="P5" s="39">
        <v>42.5</v>
      </c>
      <c r="Q5" s="39">
        <v>44.9</v>
      </c>
      <c r="R5" s="39">
        <v>51.8</v>
      </c>
      <c r="S5" s="39">
        <v>52.8</v>
      </c>
      <c r="T5" s="39">
        <v>54.4</v>
      </c>
      <c r="U5" s="39">
        <v>55.8</v>
      </c>
      <c r="V5" s="39">
        <v>57.3</v>
      </c>
      <c r="W5" s="39">
        <v>59.3</v>
      </c>
      <c r="X5" s="39">
        <v>61.5</v>
      </c>
      <c r="Y5" s="39">
        <v>61.2</v>
      </c>
      <c r="Z5" s="39">
        <v>64.400000000000006</v>
      </c>
      <c r="AA5" s="39">
        <v>66.400000000000006</v>
      </c>
      <c r="AB5" s="39">
        <v>68.599999999999994</v>
      </c>
      <c r="AC5" s="39">
        <v>67.2</v>
      </c>
      <c r="AD5" s="39">
        <v>67.400000000000006</v>
      </c>
      <c r="AE5" s="39">
        <v>70.5</v>
      </c>
      <c r="AF5" s="39">
        <v>68.8</v>
      </c>
      <c r="AG5" s="39">
        <v>68.400000000000006</v>
      </c>
      <c r="AH5" s="39">
        <v>66.599999999999994</v>
      </c>
      <c r="AI5" s="39">
        <v>67.8</v>
      </c>
      <c r="AJ5" s="39">
        <v>66.400000000000006</v>
      </c>
    </row>
    <row r="6" spans="1:36" x14ac:dyDescent="0.25">
      <c r="A6" s="16"/>
      <c r="B6" s="16">
        <f>B4</f>
        <v>83012</v>
      </c>
      <c r="C6" s="38" t="s">
        <v>97</v>
      </c>
      <c r="D6" s="49" t="s">
        <v>27</v>
      </c>
      <c r="E6" s="50">
        <v>44.5</v>
      </c>
      <c r="F6" s="39">
        <v>45.7</v>
      </c>
      <c r="G6" s="39">
        <v>45.5</v>
      </c>
      <c r="H6" s="39">
        <v>42.2</v>
      </c>
      <c r="I6" s="39">
        <v>41.8</v>
      </c>
      <c r="J6" s="39">
        <v>45.6</v>
      </c>
      <c r="K6" s="39">
        <v>45.2</v>
      </c>
      <c r="L6" s="39">
        <v>43.3</v>
      </c>
      <c r="M6" s="39">
        <v>45.7</v>
      </c>
      <c r="N6" s="39">
        <v>44.2</v>
      </c>
      <c r="O6" s="39">
        <v>41.5</v>
      </c>
      <c r="P6" s="39">
        <v>47.2</v>
      </c>
      <c r="Q6" s="39">
        <v>43.3</v>
      </c>
      <c r="R6" s="39">
        <v>43.7</v>
      </c>
      <c r="S6" s="39">
        <v>44.3</v>
      </c>
      <c r="T6" s="39">
        <v>43.9</v>
      </c>
      <c r="U6" s="39">
        <v>43.7</v>
      </c>
      <c r="V6" s="39">
        <v>46.4</v>
      </c>
      <c r="W6" s="39">
        <v>47.5</v>
      </c>
      <c r="X6" s="39">
        <v>53.7</v>
      </c>
      <c r="Y6" s="39">
        <v>54.6</v>
      </c>
      <c r="Z6" s="39">
        <v>51.3</v>
      </c>
      <c r="AA6" s="39">
        <v>53</v>
      </c>
      <c r="AB6" s="39">
        <v>53.3</v>
      </c>
      <c r="AC6" s="39">
        <v>54.6</v>
      </c>
      <c r="AD6" s="39">
        <v>52.1</v>
      </c>
      <c r="AE6" s="39">
        <v>54.5</v>
      </c>
      <c r="AF6" s="39">
        <v>59</v>
      </c>
      <c r="AG6" s="39">
        <v>59</v>
      </c>
      <c r="AH6" s="39">
        <v>63.8</v>
      </c>
      <c r="AI6" s="39">
        <v>61.6</v>
      </c>
      <c r="AJ6" s="39">
        <v>66.8</v>
      </c>
    </row>
    <row r="7" spans="1:36" ht="30" x14ac:dyDescent="0.25">
      <c r="A7" s="16"/>
      <c r="B7" s="16">
        <f>B4</f>
        <v>83012</v>
      </c>
      <c r="C7" s="38" t="s">
        <v>97</v>
      </c>
      <c r="D7" s="49" t="s">
        <v>28</v>
      </c>
      <c r="E7" s="50">
        <v>24.7</v>
      </c>
      <c r="F7" s="39">
        <v>24.8</v>
      </c>
      <c r="G7" s="39">
        <v>27.5</v>
      </c>
      <c r="H7" s="39">
        <v>31.5</v>
      </c>
      <c r="I7" s="39">
        <v>32.299999999999997</v>
      </c>
      <c r="J7" s="39">
        <v>32.1</v>
      </c>
      <c r="K7" s="39">
        <v>35.9</v>
      </c>
      <c r="L7" s="39">
        <v>38.5</v>
      </c>
      <c r="M7" s="39">
        <v>39.5</v>
      </c>
      <c r="N7" s="39">
        <v>42.2</v>
      </c>
      <c r="O7" s="39">
        <v>41.9</v>
      </c>
      <c r="P7" s="39">
        <v>43.8</v>
      </c>
      <c r="Q7" s="39">
        <v>47.2</v>
      </c>
      <c r="R7" s="39">
        <v>49.6</v>
      </c>
      <c r="S7" s="39">
        <v>49.4</v>
      </c>
      <c r="T7" s="39">
        <v>51.4</v>
      </c>
      <c r="U7" s="39">
        <v>52.4</v>
      </c>
      <c r="V7" s="39">
        <v>56.3</v>
      </c>
      <c r="W7" s="39">
        <v>54.9</v>
      </c>
      <c r="X7" s="39">
        <v>59.7</v>
      </c>
      <c r="Y7" s="39">
        <v>58.6</v>
      </c>
      <c r="Z7" s="39">
        <v>56.8</v>
      </c>
      <c r="AA7" s="39">
        <v>57.1</v>
      </c>
      <c r="AB7" s="39">
        <v>52.9</v>
      </c>
      <c r="AC7" s="39">
        <v>52.1</v>
      </c>
      <c r="AD7" s="39">
        <v>52.3</v>
      </c>
      <c r="AE7" s="39">
        <v>56</v>
      </c>
      <c r="AF7" s="39">
        <v>52.7</v>
      </c>
      <c r="AG7" s="39">
        <v>53.2</v>
      </c>
      <c r="AH7" s="39">
        <v>50.4</v>
      </c>
      <c r="AI7" s="39">
        <v>48.1</v>
      </c>
      <c r="AJ7" s="39">
        <v>51.5</v>
      </c>
    </row>
    <row r="8" spans="1:36" x14ac:dyDescent="0.25">
      <c r="A8" s="31"/>
      <c r="B8" s="31">
        <v>83013</v>
      </c>
      <c r="C8" s="32" t="s">
        <v>98</v>
      </c>
      <c r="D8" s="52" t="s">
        <v>12</v>
      </c>
      <c r="E8" s="51">
        <v>124</v>
      </c>
      <c r="F8" s="40">
        <v>122</v>
      </c>
      <c r="G8" s="40">
        <v>117</v>
      </c>
      <c r="H8" s="40">
        <v>112</v>
      </c>
      <c r="I8" s="40">
        <v>105</v>
      </c>
      <c r="J8" s="40">
        <v>98</v>
      </c>
      <c r="K8" s="40">
        <v>97</v>
      </c>
      <c r="L8" s="40">
        <v>93</v>
      </c>
      <c r="M8" s="40">
        <v>86</v>
      </c>
      <c r="N8" s="40">
        <v>80</v>
      </c>
      <c r="O8" s="40">
        <v>82</v>
      </c>
      <c r="P8" s="40">
        <v>76</v>
      </c>
      <c r="Q8" s="40">
        <v>74</v>
      </c>
      <c r="R8" s="40">
        <v>71</v>
      </c>
      <c r="S8" s="40">
        <v>68</v>
      </c>
      <c r="T8" s="40">
        <v>68</v>
      </c>
      <c r="U8" s="40">
        <v>66</v>
      </c>
      <c r="V8" s="40">
        <v>64</v>
      </c>
      <c r="W8" s="40">
        <v>60</v>
      </c>
      <c r="X8" s="40">
        <v>56</v>
      </c>
      <c r="Y8" s="40">
        <v>51</v>
      </c>
      <c r="Z8" s="40">
        <v>45</v>
      </c>
      <c r="AA8" s="40">
        <v>42</v>
      </c>
      <c r="AB8" s="40">
        <v>38</v>
      </c>
      <c r="AC8" s="40">
        <v>37</v>
      </c>
      <c r="AD8" s="40">
        <v>37</v>
      </c>
      <c r="AE8" s="40">
        <v>34</v>
      </c>
      <c r="AF8" s="40">
        <v>31</v>
      </c>
      <c r="AG8" s="40">
        <v>31</v>
      </c>
      <c r="AH8" s="40">
        <v>31</v>
      </c>
      <c r="AI8" s="40">
        <v>30</v>
      </c>
      <c r="AJ8" s="40">
        <v>31</v>
      </c>
    </row>
    <row r="9" spans="1:36" ht="30" x14ac:dyDescent="0.25">
      <c r="A9" s="16"/>
      <c r="B9" s="16">
        <f t="shared" ref="B9" si="0">B8</f>
        <v>83013</v>
      </c>
      <c r="C9" s="38" t="s">
        <v>98</v>
      </c>
      <c r="D9" s="49" t="s">
        <v>29</v>
      </c>
      <c r="E9" s="50">
        <v>19.600000000000001</v>
      </c>
      <c r="F9" s="39">
        <v>19.8</v>
      </c>
      <c r="G9" s="39">
        <v>20</v>
      </c>
      <c r="H9" s="39">
        <v>20.399999999999999</v>
      </c>
      <c r="I9" s="39">
        <v>21.6</v>
      </c>
      <c r="J9" s="39">
        <v>22.5</v>
      </c>
      <c r="K9" s="39">
        <v>22.9</v>
      </c>
      <c r="L9" s="39">
        <v>23.8</v>
      </c>
      <c r="M9" s="39">
        <v>25.7</v>
      </c>
      <c r="N9" s="39">
        <v>27.5</v>
      </c>
      <c r="O9" s="39">
        <v>27.6</v>
      </c>
      <c r="P9" s="39">
        <v>30.1</v>
      </c>
      <c r="Q9" s="39">
        <v>31.6</v>
      </c>
      <c r="R9" s="39">
        <v>32.299999999999997</v>
      </c>
      <c r="S9" s="39">
        <v>33.5</v>
      </c>
      <c r="T9" s="39">
        <v>34.1</v>
      </c>
      <c r="U9" s="39">
        <v>35.299999999999997</v>
      </c>
      <c r="V9" s="39">
        <v>36.6</v>
      </c>
      <c r="W9" s="39">
        <v>38.700000000000003</v>
      </c>
      <c r="X9" s="39">
        <v>41.2</v>
      </c>
      <c r="Y9" s="39">
        <v>43.3</v>
      </c>
      <c r="Z9" s="39">
        <v>47.7</v>
      </c>
      <c r="AA9" s="39">
        <v>51.4</v>
      </c>
      <c r="AB9" s="39">
        <v>56.1</v>
      </c>
      <c r="AC9" s="39">
        <v>57.2</v>
      </c>
      <c r="AD9" s="39">
        <v>57.8</v>
      </c>
      <c r="AE9" s="39">
        <v>62.8</v>
      </c>
      <c r="AF9" s="39">
        <v>65.900000000000006</v>
      </c>
      <c r="AG9" s="39">
        <v>68.2</v>
      </c>
      <c r="AH9" s="39">
        <v>68.5</v>
      </c>
      <c r="AI9" s="39">
        <v>69.7</v>
      </c>
      <c r="AJ9" s="39">
        <v>65.5</v>
      </c>
    </row>
    <row r="10" spans="1:36" x14ac:dyDescent="0.25">
      <c r="A10" s="16"/>
      <c r="B10" s="16">
        <f t="shared" ref="B10" si="1">B8</f>
        <v>83013</v>
      </c>
      <c r="C10" s="38" t="s">
        <v>98</v>
      </c>
      <c r="D10" s="49" t="s">
        <v>27</v>
      </c>
      <c r="E10" s="50">
        <v>36.799999999999997</v>
      </c>
      <c r="F10" s="39">
        <v>37.6</v>
      </c>
      <c r="G10" s="39">
        <v>38.200000000000003</v>
      </c>
      <c r="H10" s="39">
        <v>40.799999999999997</v>
      </c>
      <c r="I10" s="39">
        <v>40.299999999999997</v>
      </c>
      <c r="J10" s="39">
        <v>39.200000000000003</v>
      </c>
      <c r="K10" s="39">
        <v>38.799999999999997</v>
      </c>
      <c r="L10" s="39">
        <v>36.9</v>
      </c>
      <c r="M10" s="39">
        <v>38.700000000000003</v>
      </c>
      <c r="N10" s="39">
        <v>38.299999999999997</v>
      </c>
      <c r="O10" s="39">
        <v>40.4</v>
      </c>
      <c r="P10" s="39">
        <v>41.6</v>
      </c>
      <c r="Q10" s="39">
        <v>38.4</v>
      </c>
      <c r="R10" s="39">
        <v>36.700000000000003</v>
      </c>
      <c r="S10" s="39">
        <v>37.1</v>
      </c>
      <c r="T10" s="39">
        <v>35</v>
      </c>
      <c r="U10" s="39">
        <v>42.1</v>
      </c>
      <c r="V10" s="39">
        <v>39.5</v>
      </c>
      <c r="W10" s="39">
        <v>46.1</v>
      </c>
      <c r="X10" s="39">
        <v>50</v>
      </c>
      <c r="Y10" s="39">
        <v>53.6</v>
      </c>
      <c r="Z10" s="39">
        <v>63.3</v>
      </c>
      <c r="AA10" s="39">
        <v>52.9</v>
      </c>
      <c r="AB10" s="39">
        <v>60.8</v>
      </c>
      <c r="AC10" s="39">
        <v>50.6</v>
      </c>
      <c r="AD10" s="39">
        <v>49.4</v>
      </c>
      <c r="AE10" s="39">
        <v>52.5</v>
      </c>
      <c r="AF10" s="39">
        <v>54</v>
      </c>
      <c r="AG10" s="39">
        <v>54</v>
      </c>
      <c r="AH10" s="39">
        <v>57.3</v>
      </c>
      <c r="AI10" s="39">
        <v>61.7</v>
      </c>
      <c r="AJ10" s="39">
        <v>58.5</v>
      </c>
    </row>
    <row r="11" spans="1:36" ht="30" x14ac:dyDescent="0.25">
      <c r="A11" s="16"/>
      <c r="B11" s="16">
        <f t="shared" ref="B11" si="2">B8</f>
        <v>83013</v>
      </c>
      <c r="C11" s="38" t="s">
        <v>98</v>
      </c>
      <c r="D11" s="49" t="s">
        <v>28</v>
      </c>
      <c r="E11" s="50">
        <v>15.8</v>
      </c>
      <c r="F11" s="39">
        <v>16.399999999999999</v>
      </c>
      <c r="G11" s="39">
        <v>16.600000000000001</v>
      </c>
      <c r="H11" s="39">
        <v>18.100000000000001</v>
      </c>
      <c r="I11" s="39">
        <v>20.399999999999999</v>
      </c>
      <c r="J11" s="39">
        <v>22.5</v>
      </c>
      <c r="K11" s="39">
        <v>22.2</v>
      </c>
      <c r="L11" s="39">
        <v>24.4</v>
      </c>
      <c r="M11" s="39">
        <v>26.9</v>
      </c>
      <c r="N11" s="39">
        <v>28.7</v>
      </c>
      <c r="O11" s="39">
        <v>29.4</v>
      </c>
      <c r="P11" s="39">
        <v>31</v>
      </c>
      <c r="Q11" s="39">
        <v>29.8</v>
      </c>
      <c r="R11" s="39">
        <v>35.1</v>
      </c>
      <c r="S11" s="39">
        <v>34.700000000000003</v>
      </c>
      <c r="T11" s="39">
        <v>38.1</v>
      </c>
      <c r="U11" s="39">
        <v>38.799999999999997</v>
      </c>
      <c r="V11" s="39">
        <v>42.3</v>
      </c>
      <c r="W11" s="39">
        <v>43.6</v>
      </c>
      <c r="X11" s="39">
        <v>43.2</v>
      </c>
      <c r="Y11" s="39">
        <v>46.4</v>
      </c>
      <c r="Z11" s="39">
        <v>52.2</v>
      </c>
      <c r="AA11" s="39">
        <v>48.4</v>
      </c>
      <c r="AB11" s="39">
        <v>53</v>
      </c>
      <c r="AC11" s="39">
        <v>45.4</v>
      </c>
      <c r="AD11" s="39">
        <v>55.8</v>
      </c>
      <c r="AE11" s="39">
        <v>57.8</v>
      </c>
      <c r="AF11" s="39">
        <v>58.6</v>
      </c>
      <c r="AG11" s="39">
        <v>52.5</v>
      </c>
      <c r="AH11" s="39">
        <v>50.4</v>
      </c>
      <c r="AI11" s="39">
        <v>50.8</v>
      </c>
      <c r="AJ11" s="39">
        <v>55.5</v>
      </c>
    </row>
    <row r="12" spans="1:36" x14ac:dyDescent="0.25">
      <c r="A12" s="31"/>
      <c r="B12" s="31">
        <v>83028</v>
      </c>
      <c r="C12" s="32" t="s">
        <v>99</v>
      </c>
      <c r="D12" s="52" t="s">
        <v>12</v>
      </c>
      <c r="E12" s="51">
        <v>74</v>
      </c>
      <c r="F12" s="40">
        <v>70</v>
      </c>
      <c r="G12" s="40">
        <v>63</v>
      </c>
      <c r="H12" s="40">
        <v>66</v>
      </c>
      <c r="I12" s="40">
        <v>64</v>
      </c>
      <c r="J12" s="40">
        <v>60</v>
      </c>
      <c r="K12" s="40">
        <v>58</v>
      </c>
      <c r="L12" s="40">
        <v>57</v>
      </c>
      <c r="M12" s="40">
        <v>54</v>
      </c>
      <c r="N12" s="40">
        <v>54</v>
      </c>
      <c r="O12" s="40">
        <v>49</v>
      </c>
      <c r="P12" s="40">
        <v>42</v>
      </c>
      <c r="Q12" s="40">
        <v>37</v>
      </c>
      <c r="R12" s="40">
        <v>33</v>
      </c>
      <c r="S12" s="40">
        <v>31</v>
      </c>
      <c r="T12" s="40">
        <v>32</v>
      </c>
      <c r="U12" s="40">
        <v>28</v>
      </c>
      <c r="V12" s="40">
        <v>28</v>
      </c>
      <c r="W12" s="40">
        <v>25</v>
      </c>
      <c r="X12" s="40">
        <v>25</v>
      </c>
      <c r="Y12" s="40">
        <v>25</v>
      </c>
      <c r="Z12" s="40">
        <v>23</v>
      </c>
      <c r="AA12" s="40">
        <v>24</v>
      </c>
      <c r="AB12" s="40">
        <v>25</v>
      </c>
      <c r="AC12" s="40">
        <v>25</v>
      </c>
      <c r="AD12" s="40">
        <v>25</v>
      </c>
      <c r="AE12" s="40">
        <v>25</v>
      </c>
      <c r="AF12" s="40">
        <v>24</v>
      </c>
      <c r="AG12" s="40">
        <v>26</v>
      </c>
      <c r="AH12" s="40">
        <v>26</v>
      </c>
      <c r="AI12" s="40">
        <v>26</v>
      </c>
      <c r="AJ12" s="40">
        <v>27</v>
      </c>
    </row>
    <row r="13" spans="1:36" ht="30" x14ac:dyDescent="0.25">
      <c r="A13" s="16"/>
      <c r="B13" s="16">
        <f t="shared" ref="B13" si="3">B12</f>
        <v>83028</v>
      </c>
      <c r="C13" s="38" t="s">
        <v>99</v>
      </c>
      <c r="D13" s="49" t="s">
        <v>29</v>
      </c>
      <c r="E13" s="50">
        <v>20.100000000000001</v>
      </c>
      <c r="F13" s="39">
        <v>21.6</v>
      </c>
      <c r="G13" s="39">
        <v>23.7</v>
      </c>
      <c r="H13" s="39">
        <v>22.9</v>
      </c>
      <c r="I13" s="39">
        <v>22.2</v>
      </c>
      <c r="J13" s="39">
        <v>26.8</v>
      </c>
      <c r="K13" s="39">
        <v>28.7</v>
      </c>
      <c r="L13" s="39">
        <v>29.2</v>
      </c>
      <c r="M13" s="39">
        <v>29.6</v>
      </c>
      <c r="N13" s="39">
        <v>29.9</v>
      </c>
      <c r="O13" s="39">
        <v>32.700000000000003</v>
      </c>
      <c r="P13" s="39">
        <v>36.200000000000003</v>
      </c>
      <c r="Q13" s="39">
        <v>38.799999999999997</v>
      </c>
      <c r="R13" s="39">
        <v>42.5</v>
      </c>
      <c r="S13" s="39">
        <v>46.3</v>
      </c>
      <c r="T13" s="39">
        <v>45.9</v>
      </c>
      <c r="U13" s="39">
        <v>49.1</v>
      </c>
      <c r="V13" s="39">
        <v>50.6</v>
      </c>
      <c r="W13" s="39">
        <v>55.9</v>
      </c>
      <c r="X13" s="39">
        <v>56.5</v>
      </c>
      <c r="Y13" s="39">
        <v>57.6</v>
      </c>
      <c r="Z13" s="39">
        <v>58.7</v>
      </c>
      <c r="AA13" s="39">
        <v>50.8</v>
      </c>
      <c r="AB13" s="39">
        <v>53.7</v>
      </c>
      <c r="AC13" s="39">
        <v>52.7</v>
      </c>
      <c r="AD13" s="39">
        <v>53.4</v>
      </c>
      <c r="AE13" s="39">
        <v>56.3</v>
      </c>
      <c r="AF13" s="39">
        <v>51.4</v>
      </c>
      <c r="AG13" s="39">
        <v>55.8</v>
      </c>
      <c r="AH13" s="39">
        <v>55.3</v>
      </c>
      <c r="AI13" s="39">
        <v>55.3</v>
      </c>
      <c r="AJ13" s="39">
        <v>54.5</v>
      </c>
    </row>
    <row r="14" spans="1:36" x14ac:dyDescent="0.25">
      <c r="A14" s="16"/>
      <c r="B14" s="16">
        <f t="shared" ref="B14" si="4">B12</f>
        <v>83028</v>
      </c>
      <c r="C14" s="38" t="s">
        <v>99</v>
      </c>
      <c r="D14" s="49" t="s">
        <v>27</v>
      </c>
      <c r="E14" s="50">
        <v>33.700000000000003</v>
      </c>
      <c r="F14" s="39">
        <v>38.1</v>
      </c>
      <c r="G14" s="39">
        <v>47.2</v>
      </c>
      <c r="H14" s="39">
        <v>40</v>
      </c>
      <c r="I14" s="39">
        <v>43.7</v>
      </c>
      <c r="J14" s="39">
        <v>48</v>
      </c>
      <c r="K14" s="39">
        <v>49.3</v>
      </c>
      <c r="L14" s="39">
        <v>48.7</v>
      </c>
      <c r="M14" s="39">
        <v>48.5</v>
      </c>
      <c r="N14" s="39">
        <v>46.7</v>
      </c>
      <c r="O14" s="39">
        <v>39.200000000000003</v>
      </c>
      <c r="P14" s="39">
        <v>50</v>
      </c>
      <c r="Q14" s="39">
        <v>50</v>
      </c>
      <c r="R14" s="39">
        <v>49</v>
      </c>
      <c r="S14" s="39">
        <v>50</v>
      </c>
      <c r="T14" s="39">
        <v>41.8</v>
      </c>
      <c r="U14" s="39">
        <v>50</v>
      </c>
      <c r="V14" s="39">
        <v>53.3</v>
      </c>
      <c r="W14" s="39">
        <v>54.4</v>
      </c>
      <c r="X14" s="39">
        <v>56.7</v>
      </c>
      <c r="Y14" s="39">
        <v>57.8</v>
      </c>
      <c r="Z14" s="39">
        <v>61.1</v>
      </c>
      <c r="AA14" s="39">
        <v>65</v>
      </c>
      <c r="AB14" s="39">
        <v>54</v>
      </c>
      <c r="AC14" s="39">
        <v>43.8</v>
      </c>
      <c r="AD14" s="39">
        <v>48.3</v>
      </c>
      <c r="AE14" s="39">
        <v>47.3</v>
      </c>
      <c r="AF14" s="39">
        <v>34</v>
      </c>
      <c r="AG14" s="39">
        <v>40</v>
      </c>
      <c r="AH14" s="39">
        <v>36.9</v>
      </c>
      <c r="AI14" s="39">
        <v>50</v>
      </c>
      <c r="AJ14" s="39">
        <v>51.1</v>
      </c>
    </row>
    <row r="15" spans="1:36" ht="30" x14ac:dyDescent="0.25">
      <c r="A15" s="16"/>
      <c r="B15" s="16">
        <f t="shared" ref="B15" si="5">B12</f>
        <v>83028</v>
      </c>
      <c r="C15" s="38" t="s">
        <v>99</v>
      </c>
      <c r="D15" s="49" t="s">
        <v>28</v>
      </c>
      <c r="E15" s="50">
        <v>19.399999999999999</v>
      </c>
      <c r="F15" s="39">
        <v>21.9</v>
      </c>
      <c r="G15" s="39">
        <v>22.4</v>
      </c>
      <c r="H15" s="39">
        <v>24.9</v>
      </c>
      <c r="I15" s="39">
        <v>26</v>
      </c>
      <c r="J15" s="39">
        <v>31.4</v>
      </c>
      <c r="K15" s="39">
        <v>31.8</v>
      </c>
      <c r="L15" s="39">
        <v>36.200000000000003</v>
      </c>
      <c r="M15" s="39">
        <v>33.200000000000003</v>
      </c>
      <c r="N15" s="39">
        <v>33.799999999999997</v>
      </c>
      <c r="O15" s="39">
        <v>31.3</v>
      </c>
      <c r="P15" s="39">
        <v>34.200000000000003</v>
      </c>
      <c r="Q15" s="39">
        <v>37.1</v>
      </c>
      <c r="R15" s="39">
        <v>38.5</v>
      </c>
      <c r="S15" s="39">
        <v>39</v>
      </c>
      <c r="T15" s="39">
        <v>41.1</v>
      </c>
      <c r="U15" s="39">
        <v>44.7</v>
      </c>
      <c r="V15" s="39">
        <v>50</v>
      </c>
      <c r="W15" s="39">
        <v>52.1</v>
      </c>
      <c r="X15" s="39">
        <v>52.9</v>
      </c>
      <c r="Y15" s="39">
        <v>50</v>
      </c>
      <c r="Z15" s="39">
        <v>51.3</v>
      </c>
      <c r="AA15" s="39">
        <v>53.1</v>
      </c>
      <c r="AB15" s="39">
        <v>48.7</v>
      </c>
      <c r="AC15" s="39">
        <v>46</v>
      </c>
      <c r="AD15" s="39">
        <v>47.1</v>
      </c>
      <c r="AE15" s="39">
        <v>50.7</v>
      </c>
      <c r="AF15" s="39">
        <v>42.3</v>
      </c>
      <c r="AG15" s="39">
        <v>46</v>
      </c>
      <c r="AH15" s="39">
        <v>50.7</v>
      </c>
      <c r="AI15" s="39">
        <v>48.6</v>
      </c>
      <c r="AJ15" s="39">
        <v>49.3</v>
      </c>
    </row>
    <row r="16" spans="1:36" x14ac:dyDescent="0.25">
      <c r="A16" s="31"/>
      <c r="B16" s="31">
        <v>83031</v>
      </c>
      <c r="C16" s="32" t="s">
        <v>100</v>
      </c>
      <c r="D16" s="52" t="s">
        <v>12</v>
      </c>
      <c r="E16" s="51">
        <v>204</v>
      </c>
      <c r="F16" s="40">
        <v>204</v>
      </c>
      <c r="G16" s="40">
        <v>178</v>
      </c>
      <c r="H16" s="40">
        <v>161</v>
      </c>
      <c r="I16" s="40">
        <v>156</v>
      </c>
      <c r="J16" s="40">
        <v>149</v>
      </c>
      <c r="K16" s="40">
        <v>142</v>
      </c>
      <c r="L16" s="40">
        <v>140</v>
      </c>
      <c r="M16" s="40">
        <v>129</v>
      </c>
      <c r="N16" s="40">
        <v>123</v>
      </c>
      <c r="O16" s="40">
        <v>122</v>
      </c>
      <c r="P16" s="40">
        <v>113</v>
      </c>
      <c r="Q16" s="40">
        <v>107</v>
      </c>
      <c r="R16" s="40">
        <v>101</v>
      </c>
      <c r="S16" s="40">
        <v>95</v>
      </c>
      <c r="T16" s="40">
        <v>92</v>
      </c>
      <c r="U16" s="40">
        <v>91</v>
      </c>
      <c r="V16" s="40">
        <v>89</v>
      </c>
      <c r="W16" s="40">
        <v>81</v>
      </c>
      <c r="X16" s="40">
        <v>78</v>
      </c>
      <c r="Y16" s="40">
        <v>75</v>
      </c>
      <c r="Z16" s="40">
        <v>72</v>
      </c>
      <c r="AA16" s="40">
        <v>70</v>
      </c>
      <c r="AB16" s="40">
        <v>69</v>
      </c>
      <c r="AC16" s="40">
        <v>72</v>
      </c>
      <c r="AD16" s="40">
        <v>71</v>
      </c>
      <c r="AE16" s="40">
        <v>69</v>
      </c>
      <c r="AF16" s="40">
        <v>68</v>
      </c>
      <c r="AG16" s="40">
        <v>67</v>
      </c>
      <c r="AH16" s="40">
        <v>68</v>
      </c>
      <c r="AI16" s="40">
        <v>65</v>
      </c>
      <c r="AJ16" s="40">
        <v>65</v>
      </c>
    </row>
    <row r="17" spans="1:36" ht="30" x14ac:dyDescent="0.25">
      <c r="A17" s="16"/>
      <c r="B17" s="16">
        <f t="shared" ref="B17" si="6">B16</f>
        <v>83031</v>
      </c>
      <c r="C17" s="38" t="s">
        <v>100</v>
      </c>
      <c r="D17" s="49" t="s">
        <v>29</v>
      </c>
      <c r="E17" s="50">
        <v>20.3</v>
      </c>
      <c r="F17" s="39">
        <v>20.6</v>
      </c>
      <c r="G17" s="39">
        <v>23.8</v>
      </c>
      <c r="H17" s="39">
        <v>24.8</v>
      </c>
      <c r="I17" s="39">
        <v>25.8</v>
      </c>
      <c r="J17" s="39">
        <v>26.9</v>
      </c>
      <c r="K17" s="39">
        <v>28.6</v>
      </c>
      <c r="L17" s="39">
        <v>29.1</v>
      </c>
      <c r="M17" s="39">
        <v>31.5</v>
      </c>
      <c r="N17" s="39">
        <v>32.9</v>
      </c>
      <c r="O17" s="39">
        <v>33.6</v>
      </c>
      <c r="P17" s="39">
        <v>36.9</v>
      </c>
      <c r="Q17" s="39">
        <v>39.299999999999997</v>
      </c>
      <c r="R17" s="39">
        <v>41.9</v>
      </c>
      <c r="S17" s="39">
        <v>45</v>
      </c>
      <c r="T17" s="39">
        <v>46.5</v>
      </c>
      <c r="U17" s="39">
        <v>46.3</v>
      </c>
      <c r="V17" s="39">
        <v>47.4</v>
      </c>
      <c r="W17" s="39">
        <v>51.3</v>
      </c>
      <c r="X17" s="39">
        <v>52.6</v>
      </c>
      <c r="Y17" s="39">
        <v>53.9</v>
      </c>
      <c r="Z17" s="39">
        <v>55.5</v>
      </c>
      <c r="AA17" s="39">
        <v>55.4</v>
      </c>
      <c r="AB17" s="39">
        <v>56.1</v>
      </c>
      <c r="AC17" s="39">
        <v>54.5</v>
      </c>
      <c r="AD17" s="39">
        <v>55.2</v>
      </c>
      <c r="AE17" s="39">
        <v>55.8</v>
      </c>
      <c r="AF17" s="39">
        <v>56.1</v>
      </c>
      <c r="AG17" s="39">
        <v>56.5</v>
      </c>
      <c r="AH17" s="39">
        <v>59.4</v>
      </c>
      <c r="AI17" s="39">
        <v>61.8</v>
      </c>
      <c r="AJ17" s="39">
        <v>63.5</v>
      </c>
    </row>
    <row r="18" spans="1:36" x14ac:dyDescent="0.25">
      <c r="A18" s="16"/>
      <c r="B18" s="16">
        <f t="shared" ref="B18" si="7">B16</f>
        <v>83031</v>
      </c>
      <c r="C18" s="38" t="s">
        <v>100</v>
      </c>
      <c r="D18" s="49" t="s">
        <v>27</v>
      </c>
      <c r="E18" s="50">
        <v>28.4</v>
      </c>
      <c r="F18" s="39">
        <v>28.8</v>
      </c>
      <c r="G18" s="39">
        <v>28.3</v>
      </c>
      <c r="H18" s="39">
        <v>30</v>
      </c>
      <c r="I18" s="39">
        <v>30.3</v>
      </c>
      <c r="J18" s="39">
        <v>34.299999999999997</v>
      </c>
      <c r="K18" s="39">
        <v>32.9</v>
      </c>
      <c r="L18" s="39">
        <v>32.799999999999997</v>
      </c>
      <c r="M18" s="39">
        <v>33.6</v>
      </c>
      <c r="N18" s="39">
        <v>33.6</v>
      </c>
      <c r="O18" s="39">
        <v>32.9</v>
      </c>
      <c r="P18" s="39">
        <v>37</v>
      </c>
      <c r="Q18" s="39">
        <v>37.299999999999997</v>
      </c>
      <c r="R18" s="39">
        <v>41.8</v>
      </c>
      <c r="S18" s="39">
        <v>35.5</v>
      </c>
      <c r="T18" s="39">
        <v>35.5</v>
      </c>
      <c r="U18" s="39">
        <v>37.6</v>
      </c>
      <c r="V18" s="39">
        <v>35.4</v>
      </c>
      <c r="W18" s="39">
        <v>45.5</v>
      </c>
      <c r="X18" s="39">
        <v>39.6</v>
      </c>
      <c r="Y18" s="39">
        <v>47.9</v>
      </c>
      <c r="Z18" s="39">
        <v>50</v>
      </c>
      <c r="AA18" s="39">
        <v>48.8</v>
      </c>
      <c r="AB18" s="39">
        <v>44.2</v>
      </c>
      <c r="AC18" s="39">
        <v>46.7</v>
      </c>
      <c r="AD18" s="39">
        <v>43.2</v>
      </c>
      <c r="AE18" s="39">
        <v>43.8</v>
      </c>
      <c r="AF18" s="39">
        <v>41.6</v>
      </c>
      <c r="AG18" s="39">
        <v>43.3</v>
      </c>
      <c r="AH18" s="39">
        <v>51.3</v>
      </c>
      <c r="AI18" s="39">
        <v>48.2</v>
      </c>
      <c r="AJ18" s="39">
        <v>46.5</v>
      </c>
    </row>
    <row r="19" spans="1:36" ht="30" x14ac:dyDescent="0.25">
      <c r="A19" s="16"/>
      <c r="B19" s="16">
        <f t="shared" ref="B19" si="8">B16</f>
        <v>83031</v>
      </c>
      <c r="C19" s="38" t="s">
        <v>100</v>
      </c>
      <c r="D19" s="49" t="s">
        <v>28</v>
      </c>
      <c r="E19" s="50">
        <v>24.4</v>
      </c>
      <c r="F19" s="39">
        <v>25.5</v>
      </c>
      <c r="G19" s="39">
        <v>28.3</v>
      </c>
      <c r="H19" s="39">
        <v>34.1</v>
      </c>
      <c r="I19" s="39">
        <v>33.9</v>
      </c>
      <c r="J19" s="39">
        <v>36.9</v>
      </c>
      <c r="K19" s="39">
        <v>36.700000000000003</v>
      </c>
      <c r="L19" s="39">
        <v>39.299999999999997</v>
      </c>
      <c r="M19" s="39">
        <v>41.1</v>
      </c>
      <c r="N19" s="39">
        <v>44.9</v>
      </c>
      <c r="O19" s="39">
        <v>45.5</v>
      </c>
      <c r="P19" s="39">
        <v>46.7</v>
      </c>
      <c r="Q19" s="39">
        <v>49.3</v>
      </c>
      <c r="R19" s="39">
        <v>43.2</v>
      </c>
      <c r="S19" s="39">
        <v>51.4</v>
      </c>
      <c r="T19" s="39">
        <v>52.8</v>
      </c>
      <c r="U19" s="39">
        <v>52.5</v>
      </c>
      <c r="V19" s="39">
        <v>53.7</v>
      </c>
      <c r="W19" s="39">
        <v>57.9</v>
      </c>
      <c r="X19" s="39">
        <v>57.1</v>
      </c>
      <c r="Y19" s="39">
        <v>54.5</v>
      </c>
      <c r="Z19" s="39">
        <v>54.8</v>
      </c>
      <c r="AA19" s="39">
        <v>48.8</v>
      </c>
      <c r="AB19" s="39">
        <v>50.8</v>
      </c>
      <c r="AC19" s="39">
        <v>43.5</v>
      </c>
      <c r="AD19" s="39">
        <v>49.2</v>
      </c>
      <c r="AE19" s="39">
        <v>49</v>
      </c>
      <c r="AF19" s="39">
        <v>49.1</v>
      </c>
      <c r="AG19" s="39">
        <v>49.8</v>
      </c>
      <c r="AH19" s="39">
        <v>55</v>
      </c>
      <c r="AI19" s="39">
        <v>55.3</v>
      </c>
      <c r="AJ19" s="39">
        <v>55.9</v>
      </c>
    </row>
    <row r="20" spans="1:36" x14ac:dyDescent="0.25">
      <c r="A20" s="31"/>
      <c r="B20" s="31">
        <v>83034</v>
      </c>
      <c r="C20" s="32" t="s">
        <v>101</v>
      </c>
      <c r="D20" s="52" t="s">
        <v>12</v>
      </c>
      <c r="E20" s="51">
        <v>132</v>
      </c>
      <c r="F20" s="40">
        <v>128</v>
      </c>
      <c r="G20" s="40">
        <v>125</v>
      </c>
      <c r="H20" s="40">
        <v>120</v>
      </c>
      <c r="I20" s="40">
        <v>115</v>
      </c>
      <c r="J20" s="40">
        <v>111</v>
      </c>
      <c r="K20" s="40">
        <v>105</v>
      </c>
      <c r="L20" s="40">
        <v>103</v>
      </c>
      <c r="M20" s="40">
        <v>99</v>
      </c>
      <c r="N20" s="40">
        <v>92</v>
      </c>
      <c r="O20" s="40">
        <v>87</v>
      </c>
      <c r="P20" s="40">
        <v>84</v>
      </c>
      <c r="Q20" s="40">
        <v>81</v>
      </c>
      <c r="R20" s="40">
        <v>77</v>
      </c>
      <c r="S20" s="40">
        <v>76</v>
      </c>
      <c r="T20" s="40">
        <v>74</v>
      </c>
      <c r="U20" s="40">
        <v>71</v>
      </c>
      <c r="V20" s="40">
        <v>70</v>
      </c>
      <c r="W20" s="40">
        <v>70</v>
      </c>
      <c r="X20" s="40">
        <v>70</v>
      </c>
      <c r="Y20" s="40">
        <v>68</v>
      </c>
      <c r="Z20" s="40">
        <v>64</v>
      </c>
      <c r="AA20" s="40">
        <v>60</v>
      </c>
      <c r="AB20" s="40">
        <v>57</v>
      </c>
      <c r="AC20" s="40">
        <v>61</v>
      </c>
      <c r="AD20" s="40">
        <v>59</v>
      </c>
      <c r="AE20" s="40">
        <v>59</v>
      </c>
      <c r="AF20" s="40">
        <v>60</v>
      </c>
      <c r="AG20" s="40">
        <v>59</v>
      </c>
      <c r="AH20" s="40">
        <v>60</v>
      </c>
      <c r="AI20" s="40">
        <v>59</v>
      </c>
      <c r="AJ20" s="40">
        <v>60</v>
      </c>
    </row>
    <row r="21" spans="1:36" ht="30" x14ac:dyDescent="0.25">
      <c r="A21" s="16"/>
      <c r="B21" s="16">
        <f t="shared" ref="B21" si="9">B20</f>
        <v>83034</v>
      </c>
      <c r="C21" s="38" t="s">
        <v>101</v>
      </c>
      <c r="D21" s="49" t="s">
        <v>29</v>
      </c>
      <c r="E21" s="50">
        <v>29.6</v>
      </c>
      <c r="F21" s="39">
        <v>30.5</v>
      </c>
      <c r="G21" s="39">
        <v>31.5</v>
      </c>
      <c r="H21" s="39">
        <v>32.5</v>
      </c>
      <c r="I21" s="39">
        <v>33.700000000000003</v>
      </c>
      <c r="J21" s="39">
        <v>34.6</v>
      </c>
      <c r="K21" s="39">
        <v>36.200000000000003</v>
      </c>
      <c r="L21" s="39">
        <v>37.6</v>
      </c>
      <c r="M21" s="39">
        <v>39.1</v>
      </c>
      <c r="N21" s="39">
        <v>41.9</v>
      </c>
      <c r="O21" s="39">
        <v>46.2</v>
      </c>
      <c r="P21" s="39">
        <v>48.4</v>
      </c>
      <c r="Q21" s="39">
        <v>51.4</v>
      </c>
      <c r="R21" s="39">
        <v>54</v>
      </c>
      <c r="S21" s="39">
        <v>56.6</v>
      </c>
      <c r="T21" s="39">
        <v>58</v>
      </c>
      <c r="U21" s="39">
        <v>60.5</v>
      </c>
      <c r="V21" s="39">
        <v>61.3</v>
      </c>
      <c r="W21" s="39">
        <v>61.6</v>
      </c>
      <c r="X21" s="39">
        <v>61.1</v>
      </c>
      <c r="Y21" s="39">
        <v>62</v>
      </c>
      <c r="Z21" s="39">
        <v>63.8</v>
      </c>
      <c r="AA21" s="39">
        <v>60.5</v>
      </c>
      <c r="AB21" s="39">
        <v>64.400000000000006</v>
      </c>
      <c r="AC21" s="39">
        <v>63.8</v>
      </c>
      <c r="AD21" s="39">
        <v>65.599999999999994</v>
      </c>
      <c r="AE21" s="39">
        <v>68.3</v>
      </c>
      <c r="AF21" s="39">
        <v>66.400000000000006</v>
      </c>
      <c r="AG21" s="39">
        <v>72</v>
      </c>
      <c r="AH21" s="39">
        <v>67.2</v>
      </c>
      <c r="AI21" s="39">
        <v>69.099999999999994</v>
      </c>
      <c r="AJ21" s="39">
        <v>68.900000000000006</v>
      </c>
    </row>
    <row r="22" spans="1:36" x14ac:dyDescent="0.25">
      <c r="A22" s="16"/>
      <c r="B22" s="16">
        <f t="shared" ref="B22" si="10">B20</f>
        <v>83034</v>
      </c>
      <c r="C22" s="38" t="s">
        <v>101</v>
      </c>
      <c r="D22" s="49" t="s">
        <v>27</v>
      </c>
      <c r="E22" s="50">
        <v>32.9</v>
      </c>
      <c r="F22" s="39">
        <v>33.9</v>
      </c>
      <c r="G22" s="39">
        <v>37.1</v>
      </c>
      <c r="H22" s="39">
        <v>31.5</v>
      </c>
      <c r="I22" s="39">
        <v>33.4</v>
      </c>
      <c r="J22" s="39">
        <v>34.9</v>
      </c>
      <c r="K22" s="39">
        <v>37.700000000000003</v>
      </c>
      <c r="L22" s="39">
        <v>37.700000000000003</v>
      </c>
      <c r="M22" s="39">
        <v>37.6</v>
      </c>
      <c r="N22" s="39">
        <v>33.9</v>
      </c>
      <c r="O22" s="39">
        <v>36.1</v>
      </c>
      <c r="P22" s="39">
        <v>34.299999999999997</v>
      </c>
      <c r="Q22" s="39">
        <v>36.1</v>
      </c>
      <c r="R22" s="39">
        <v>39.200000000000003</v>
      </c>
      <c r="S22" s="39">
        <v>39.6</v>
      </c>
      <c r="T22" s="39">
        <v>38.1</v>
      </c>
      <c r="U22" s="39">
        <v>42.3</v>
      </c>
      <c r="V22" s="39">
        <v>46.2</v>
      </c>
      <c r="W22" s="39">
        <v>51</v>
      </c>
      <c r="X22" s="39">
        <v>51</v>
      </c>
      <c r="Y22" s="39">
        <v>54.5</v>
      </c>
      <c r="Z22" s="39">
        <v>56.5</v>
      </c>
      <c r="AA22" s="39">
        <v>50.6</v>
      </c>
      <c r="AB22" s="39">
        <v>51.1</v>
      </c>
      <c r="AC22" s="39">
        <v>53.2</v>
      </c>
      <c r="AD22" s="39">
        <v>55.7</v>
      </c>
      <c r="AE22" s="39">
        <v>67.5</v>
      </c>
      <c r="AF22" s="39">
        <v>65</v>
      </c>
      <c r="AG22" s="39">
        <v>68.5</v>
      </c>
      <c r="AH22" s="39">
        <v>61.5</v>
      </c>
      <c r="AI22" s="39">
        <v>66.7</v>
      </c>
      <c r="AJ22" s="39">
        <v>70.599999999999994</v>
      </c>
    </row>
    <row r="23" spans="1:36" ht="30" x14ac:dyDescent="0.25">
      <c r="A23" s="16"/>
      <c r="B23" s="16">
        <f t="shared" ref="B23" si="11">B20</f>
        <v>83034</v>
      </c>
      <c r="C23" s="38" t="s">
        <v>101</v>
      </c>
      <c r="D23" s="49" t="s">
        <v>28</v>
      </c>
      <c r="E23" s="50">
        <v>21.9</v>
      </c>
      <c r="F23" s="39">
        <v>24.4</v>
      </c>
      <c r="G23" s="39">
        <v>27.1</v>
      </c>
      <c r="H23" s="39">
        <v>30.9</v>
      </c>
      <c r="I23" s="39">
        <v>33.700000000000003</v>
      </c>
      <c r="J23" s="39">
        <v>33.700000000000003</v>
      </c>
      <c r="K23" s="39">
        <v>32.700000000000003</v>
      </c>
      <c r="L23" s="39">
        <v>37.5</v>
      </c>
      <c r="M23" s="39">
        <v>39.200000000000003</v>
      </c>
      <c r="N23" s="39">
        <v>41.9</v>
      </c>
      <c r="O23" s="39">
        <v>43.8</v>
      </c>
      <c r="P23" s="39">
        <v>45.3</v>
      </c>
      <c r="Q23" s="39">
        <v>45.6</v>
      </c>
      <c r="R23" s="39">
        <v>43.6</v>
      </c>
      <c r="S23" s="39">
        <v>46.7</v>
      </c>
      <c r="T23" s="39">
        <v>52.2</v>
      </c>
      <c r="U23" s="39">
        <v>50.9</v>
      </c>
      <c r="V23" s="39">
        <v>54</v>
      </c>
      <c r="W23" s="39">
        <v>55.3</v>
      </c>
      <c r="X23" s="39">
        <v>53.1</v>
      </c>
      <c r="Y23" s="39">
        <v>52.7</v>
      </c>
      <c r="Z23" s="39">
        <v>50.8</v>
      </c>
      <c r="AA23" s="39">
        <v>55.3</v>
      </c>
      <c r="AB23" s="39">
        <v>50</v>
      </c>
      <c r="AC23" s="39">
        <v>40.200000000000003</v>
      </c>
      <c r="AD23" s="39">
        <v>42.9</v>
      </c>
      <c r="AE23" s="39">
        <v>44.4</v>
      </c>
      <c r="AF23" s="39">
        <v>42.1</v>
      </c>
      <c r="AG23" s="39">
        <v>42.9</v>
      </c>
      <c r="AH23" s="39">
        <v>40.200000000000003</v>
      </c>
      <c r="AI23" s="39">
        <v>42</v>
      </c>
      <c r="AJ23" s="39">
        <v>42.6</v>
      </c>
    </row>
    <row r="24" spans="1:36" x14ac:dyDescent="0.25">
      <c r="A24" s="31"/>
      <c r="B24" s="31">
        <v>83040</v>
      </c>
      <c r="C24" s="32" t="s">
        <v>102</v>
      </c>
      <c r="D24" s="52" t="s">
        <v>12</v>
      </c>
      <c r="E24" s="51">
        <v>123</v>
      </c>
      <c r="F24" s="40">
        <v>122</v>
      </c>
      <c r="G24" s="40">
        <v>108</v>
      </c>
      <c r="H24" s="40">
        <v>108</v>
      </c>
      <c r="I24" s="40">
        <v>104</v>
      </c>
      <c r="J24" s="40">
        <v>100</v>
      </c>
      <c r="K24" s="40">
        <v>95</v>
      </c>
      <c r="L24" s="40">
        <v>87</v>
      </c>
      <c r="M24" s="40">
        <v>86</v>
      </c>
      <c r="N24" s="40">
        <v>83</v>
      </c>
      <c r="O24" s="40">
        <v>81</v>
      </c>
      <c r="P24" s="40">
        <v>78</v>
      </c>
      <c r="Q24" s="40">
        <v>75</v>
      </c>
      <c r="R24" s="40">
        <v>75</v>
      </c>
      <c r="S24" s="40">
        <v>76</v>
      </c>
      <c r="T24" s="40">
        <v>75</v>
      </c>
      <c r="U24" s="40">
        <v>74</v>
      </c>
      <c r="V24" s="40">
        <v>70</v>
      </c>
      <c r="W24" s="40">
        <v>69</v>
      </c>
      <c r="X24" s="40">
        <v>67</v>
      </c>
      <c r="Y24" s="40">
        <v>65</v>
      </c>
      <c r="Z24" s="40">
        <v>56</v>
      </c>
      <c r="AA24" s="40">
        <v>55</v>
      </c>
      <c r="AB24" s="40">
        <v>54</v>
      </c>
      <c r="AC24" s="40">
        <v>54</v>
      </c>
      <c r="AD24" s="40">
        <v>54</v>
      </c>
      <c r="AE24" s="40">
        <v>50</v>
      </c>
      <c r="AF24" s="40">
        <v>52</v>
      </c>
      <c r="AG24" s="40">
        <v>52</v>
      </c>
      <c r="AH24" s="40">
        <v>52</v>
      </c>
      <c r="AI24" s="40">
        <v>53</v>
      </c>
      <c r="AJ24" s="40">
        <v>57</v>
      </c>
    </row>
    <row r="25" spans="1:36" ht="30" x14ac:dyDescent="0.25">
      <c r="A25" s="16"/>
      <c r="B25" s="16">
        <f t="shared" ref="B25" si="12">B24</f>
        <v>83040</v>
      </c>
      <c r="C25" s="38" t="s">
        <v>102</v>
      </c>
      <c r="D25" s="49" t="s">
        <v>29</v>
      </c>
      <c r="E25" s="50">
        <v>25.9</v>
      </c>
      <c r="F25" s="39">
        <v>25.3</v>
      </c>
      <c r="G25" s="39">
        <v>28.3</v>
      </c>
      <c r="H25" s="39">
        <v>29.3</v>
      </c>
      <c r="I25" s="39">
        <v>30.5</v>
      </c>
      <c r="J25" s="39">
        <v>31.8</v>
      </c>
      <c r="K25" s="39">
        <v>33.700000000000003</v>
      </c>
      <c r="L25" s="39">
        <v>37.200000000000003</v>
      </c>
      <c r="M25" s="39">
        <v>38.4</v>
      </c>
      <c r="N25" s="39">
        <v>39.299999999999997</v>
      </c>
      <c r="O25" s="39">
        <v>41</v>
      </c>
      <c r="P25" s="39">
        <v>43.3</v>
      </c>
      <c r="Q25" s="39">
        <v>45.6</v>
      </c>
      <c r="R25" s="39">
        <v>46.4</v>
      </c>
      <c r="S25" s="39">
        <v>46.2</v>
      </c>
      <c r="T25" s="39">
        <v>47.2</v>
      </c>
      <c r="U25" s="39">
        <v>48.8</v>
      </c>
      <c r="V25" s="39">
        <v>50.1</v>
      </c>
      <c r="W25" s="39">
        <v>52</v>
      </c>
      <c r="X25" s="39">
        <v>54.7</v>
      </c>
      <c r="Y25" s="39">
        <v>57</v>
      </c>
      <c r="Z25" s="39">
        <v>66.400000000000006</v>
      </c>
      <c r="AA25" s="39">
        <v>69.400000000000006</v>
      </c>
      <c r="AB25" s="39">
        <v>72.599999999999994</v>
      </c>
      <c r="AC25" s="39">
        <v>71.900000000000006</v>
      </c>
      <c r="AD25" s="39">
        <v>71.599999999999994</v>
      </c>
      <c r="AE25" s="39">
        <v>74.7</v>
      </c>
      <c r="AF25" s="39">
        <v>70.3</v>
      </c>
      <c r="AG25" s="39">
        <v>70.8</v>
      </c>
      <c r="AH25" s="39">
        <v>70.8</v>
      </c>
      <c r="AI25" s="39">
        <v>71.099999999999994</v>
      </c>
      <c r="AJ25" s="39">
        <v>66.099999999999994</v>
      </c>
    </row>
    <row r="26" spans="1:36" x14ac:dyDescent="0.25">
      <c r="A26" s="16"/>
      <c r="B26" s="16">
        <f t="shared" ref="B26" si="13">B24</f>
        <v>83040</v>
      </c>
      <c r="C26" s="38" t="s">
        <v>102</v>
      </c>
      <c r="D26" s="49" t="s">
        <v>27</v>
      </c>
      <c r="E26" s="50">
        <v>39.4</v>
      </c>
      <c r="F26" s="39">
        <v>37.6</v>
      </c>
      <c r="G26" s="39">
        <v>38.799999999999997</v>
      </c>
      <c r="H26" s="39">
        <v>36.5</v>
      </c>
      <c r="I26" s="39">
        <v>37.4</v>
      </c>
      <c r="J26" s="39">
        <v>37.4</v>
      </c>
      <c r="K26" s="39">
        <v>40.5</v>
      </c>
      <c r="L26" s="39">
        <v>37.6</v>
      </c>
      <c r="M26" s="39">
        <v>39.5</v>
      </c>
      <c r="N26" s="39">
        <v>40.299999999999997</v>
      </c>
      <c r="O26" s="39">
        <v>39.200000000000003</v>
      </c>
      <c r="P26" s="39">
        <v>37.9</v>
      </c>
      <c r="Q26" s="39">
        <v>42</v>
      </c>
      <c r="R26" s="39">
        <v>43.3</v>
      </c>
      <c r="S26" s="39">
        <v>44.3</v>
      </c>
      <c r="T26" s="39">
        <v>42.7</v>
      </c>
      <c r="U26" s="39">
        <v>42.8</v>
      </c>
      <c r="V26" s="39">
        <v>49.6</v>
      </c>
      <c r="W26" s="39">
        <v>53</v>
      </c>
      <c r="X26" s="39">
        <v>56.1</v>
      </c>
      <c r="Y26" s="39">
        <v>59</v>
      </c>
      <c r="Z26" s="39">
        <v>60</v>
      </c>
      <c r="AA26" s="39">
        <v>61</v>
      </c>
      <c r="AB26" s="39">
        <v>57</v>
      </c>
      <c r="AC26" s="39">
        <v>56.3</v>
      </c>
      <c r="AD26" s="39">
        <v>49.5</v>
      </c>
      <c r="AE26" s="39">
        <v>56.5</v>
      </c>
      <c r="AF26" s="39">
        <v>56.4</v>
      </c>
      <c r="AG26" s="39">
        <v>54.7</v>
      </c>
      <c r="AH26" s="39">
        <v>60.6</v>
      </c>
      <c r="AI26" s="39">
        <v>67.900000000000006</v>
      </c>
      <c r="AJ26" s="39">
        <v>69.400000000000006</v>
      </c>
    </row>
    <row r="27" spans="1:36" ht="30" x14ac:dyDescent="0.25">
      <c r="A27" s="16"/>
      <c r="B27" s="16">
        <f t="shared" ref="B27" si="14">B24</f>
        <v>83040</v>
      </c>
      <c r="C27" s="38" t="s">
        <v>102</v>
      </c>
      <c r="D27" s="49" t="s">
        <v>28</v>
      </c>
      <c r="E27" s="50">
        <v>16.5</v>
      </c>
      <c r="F27" s="39">
        <v>18</v>
      </c>
      <c r="G27" s="39">
        <v>17.399999999999999</v>
      </c>
      <c r="H27" s="39">
        <v>22.4</v>
      </c>
      <c r="I27" s="39">
        <v>22.5</v>
      </c>
      <c r="J27" s="39">
        <v>24</v>
      </c>
      <c r="K27" s="39">
        <v>26.1</v>
      </c>
      <c r="L27" s="39">
        <v>26.7</v>
      </c>
      <c r="M27" s="39">
        <v>28.5</v>
      </c>
      <c r="N27" s="39">
        <v>33.6</v>
      </c>
      <c r="O27" s="39">
        <v>34.200000000000003</v>
      </c>
      <c r="P27" s="39">
        <v>36.5</v>
      </c>
      <c r="Q27" s="39">
        <v>40.200000000000003</v>
      </c>
      <c r="R27" s="39">
        <v>41.3</v>
      </c>
      <c r="S27" s="39">
        <v>43.3</v>
      </c>
      <c r="T27" s="39">
        <v>42.8</v>
      </c>
      <c r="U27" s="39">
        <v>41.7</v>
      </c>
      <c r="V27" s="39">
        <v>44.9</v>
      </c>
      <c r="W27" s="39">
        <v>48.8</v>
      </c>
      <c r="X27" s="39">
        <v>49.5</v>
      </c>
      <c r="Y27" s="39">
        <v>54.7</v>
      </c>
      <c r="Z27" s="39">
        <v>54.4</v>
      </c>
      <c r="AA27" s="39">
        <v>53.3</v>
      </c>
      <c r="AB27" s="39">
        <v>49.7</v>
      </c>
      <c r="AC27" s="39">
        <v>46.6</v>
      </c>
      <c r="AD27" s="39">
        <v>48.8</v>
      </c>
      <c r="AE27" s="39">
        <v>49.1</v>
      </c>
      <c r="AF27" s="39">
        <v>48.1</v>
      </c>
      <c r="AG27" s="39">
        <v>45.7</v>
      </c>
      <c r="AH27" s="39">
        <v>45.8</v>
      </c>
      <c r="AI27" s="39">
        <v>43.6</v>
      </c>
      <c r="AJ27" s="39">
        <v>45</v>
      </c>
    </row>
    <row r="28" spans="1:36" x14ac:dyDescent="0.25">
      <c r="A28" s="31"/>
      <c r="B28" s="31">
        <v>83044</v>
      </c>
      <c r="C28" s="32" t="s">
        <v>103</v>
      </c>
      <c r="D28" s="52" t="s">
        <v>12</v>
      </c>
      <c r="E28" s="51">
        <v>109</v>
      </c>
      <c r="F28" s="40">
        <v>104</v>
      </c>
      <c r="G28" s="40">
        <v>101</v>
      </c>
      <c r="H28" s="40">
        <v>106</v>
      </c>
      <c r="I28" s="40">
        <v>104</v>
      </c>
      <c r="J28" s="40">
        <v>104</v>
      </c>
      <c r="K28" s="40">
        <v>95</v>
      </c>
      <c r="L28" s="40">
        <v>95</v>
      </c>
      <c r="M28" s="40">
        <v>84</v>
      </c>
      <c r="N28" s="40">
        <v>74</v>
      </c>
      <c r="O28" s="40">
        <v>65</v>
      </c>
      <c r="P28" s="40">
        <v>62</v>
      </c>
      <c r="Q28" s="40">
        <v>58</v>
      </c>
      <c r="R28" s="40">
        <v>55</v>
      </c>
      <c r="S28" s="40">
        <v>53</v>
      </c>
      <c r="T28" s="40">
        <v>49</v>
      </c>
      <c r="U28" s="40">
        <v>48</v>
      </c>
      <c r="V28" s="40">
        <v>48</v>
      </c>
      <c r="W28" s="40">
        <v>46</v>
      </c>
      <c r="X28" s="40">
        <v>46</v>
      </c>
      <c r="Y28" s="40">
        <v>47</v>
      </c>
      <c r="Z28" s="40">
        <v>38</v>
      </c>
      <c r="AA28" s="40">
        <v>37</v>
      </c>
      <c r="AB28" s="40">
        <v>33</v>
      </c>
      <c r="AC28" s="40">
        <v>36</v>
      </c>
      <c r="AD28" s="40">
        <v>35</v>
      </c>
      <c r="AE28" s="40">
        <v>33</v>
      </c>
      <c r="AF28" s="40">
        <v>32</v>
      </c>
      <c r="AG28" s="40">
        <v>32</v>
      </c>
      <c r="AH28" s="40">
        <v>32</v>
      </c>
      <c r="AI28" s="40">
        <v>31</v>
      </c>
      <c r="AJ28" s="40">
        <v>31</v>
      </c>
    </row>
    <row r="29" spans="1:36" ht="30" x14ac:dyDescent="0.25">
      <c r="A29" s="16"/>
      <c r="B29" s="16">
        <f t="shared" ref="B29" si="15">B28</f>
        <v>83044</v>
      </c>
      <c r="C29" s="38" t="s">
        <v>103</v>
      </c>
      <c r="D29" s="49" t="s">
        <v>29</v>
      </c>
      <c r="E29" s="50">
        <v>19.3</v>
      </c>
      <c r="F29" s="39">
        <v>19.899999999999999</v>
      </c>
      <c r="G29" s="39">
        <v>20.2</v>
      </c>
      <c r="H29" s="39">
        <v>19.3</v>
      </c>
      <c r="I29" s="39">
        <v>19.7</v>
      </c>
      <c r="J29" s="39">
        <v>19.7</v>
      </c>
      <c r="K29" s="39">
        <v>21.1</v>
      </c>
      <c r="L29" s="39">
        <v>21.4</v>
      </c>
      <c r="M29" s="39">
        <v>25.2</v>
      </c>
      <c r="N29" s="39">
        <v>28.7</v>
      </c>
      <c r="O29" s="39">
        <v>32.4</v>
      </c>
      <c r="P29" s="39">
        <v>35.299999999999997</v>
      </c>
      <c r="Q29" s="39">
        <v>38.700000000000003</v>
      </c>
      <c r="R29" s="39">
        <v>38.9</v>
      </c>
      <c r="S29" s="39">
        <v>41.4</v>
      </c>
      <c r="T29" s="39">
        <v>44.5</v>
      </c>
      <c r="U29" s="39">
        <v>45.8</v>
      </c>
      <c r="V29" s="39">
        <v>44.7</v>
      </c>
      <c r="W29" s="39">
        <v>48</v>
      </c>
      <c r="X29" s="39">
        <v>49.2</v>
      </c>
      <c r="Y29" s="39">
        <v>47.8</v>
      </c>
      <c r="Z29" s="39">
        <v>56.7</v>
      </c>
      <c r="AA29" s="39">
        <v>55</v>
      </c>
      <c r="AB29" s="39">
        <v>60.1</v>
      </c>
      <c r="AC29" s="39">
        <v>53.8</v>
      </c>
      <c r="AD29" s="39">
        <v>55.5</v>
      </c>
      <c r="AE29" s="39">
        <v>67</v>
      </c>
      <c r="AF29" s="39">
        <v>63.7</v>
      </c>
      <c r="AG29" s="39">
        <v>69</v>
      </c>
      <c r="AH29" s="39">
        <v>69.400000000000006</v>
      </c>
      <c r="AI29" s="39">
        <v>72.099999999999994</v>
      </c>
      <c r="AJ29" s="39">
        <v>72.2</v>
      </c>
    </row>
    <row r="30" spans="1:36" x14ac:dyDescent="0.25">
      <c r="A30" s="16"/>
      <c r="B30" s="16">
        <f t="shared" ref="B30" si="16">B28</f>
        <v>83044</v>
      </c>
      <c r="C30" s="38" t="s">
        <v>103</v>
      </c>
      <c r="D30" s="49" t="s">
        <v>27</v>
      </c>
      <c r="E30" s="50">
        <v>33.799999999999997</v>
      </c>
      <c r="F30" s="39">
        <v>34.299999999999997</v>
      </c>
      <c r="G30" s="39">
        <v>37.6</v>
      </c>
      <c r="H30" s="39">
        <v>31.1</v>
      </c>
      <c r="I30" s="39">
        <v>31.1</v>
      </c>
      <c r="J30" s="39">
        <v>31.3</v>
      </c>
      <c r="K30" s="39">
        <v>35.6</v>
      </c>
      <c r="L30" s="39">
        <v>33.200000000000003</v>
      </c>
      <c r="M30" s="39">
        <v>34.6</v>
      </c>
      <c r="N30" s="39">
        <v>34.4</v>
      </c>
      <c r="O30" s="39">
        <v>32.6</v>
      </c>
      <c r="P30" s="39">
        <v>38.700000000000003</v>
      </c>
      <c r="Q30" s="39">
        <v>38.299999999999997</v>
      </c>
      <c r="R30" s="39">
        <v>36.799999999999997</v>
      </c>
      <c r="S30" s="39">
        <v>39.5</v>
      </c>
      <c r="T30" s="39">
        <v>39.5</v>
      </c>
      <c r="U30" s="39">
        <v>41.7</v>
      </c>
      <c r="V30" s="39">
        <v>41.1</v>
      </c>
      <c r="W30" s="39">
        <v>42.1</v>
      </c>
      <c r="X30" s="39">
        <v>43.7</v>
      </c>
      <c r="Y30" s="39">
        <v>43.8</v>
      </c>
      <c r="Z30" s="39">
        <v>47.1</v>
      </c>
      <c r="AA30" s="39">
        <v>47.1</v>
      </c>
      <c r="AB30" s="39">
        <v>56.7</v>
      </c>
      <c r="AC30" s="39">
        <v>60.8</v>
      </c>
      <c r="AD30" s="39">
        <v>61.8</v>
      </c>
      <c r="AE30" s="39">
        <v>67.5</v>
      </c>
      <c r="AF30" s="39">
        <v>59.1</v>
      </c>
      <c r="AG30" s="39">
        <v>68.3</v>
      </c>
      <c r="AH30" s="39">
        <v>70.8</v>
      </c>
      <c r="AI30" s="39">
        <v>66.2</v>
      </c>
      <c r="AJ30" s="39">
        <v>65.400000000000006</v>
      </c>
    </row>
    <row r="31" spans="1:36" ht="30" x14ac:dyDescent="0.25">
      <c r="A31" s="16"/>
      <c r="B31" s="16">
        <f t="shared" ref="B31" si="17">B28</f>
        <v>83044</v>
      </c>
      <c r="C31" s="38" t="s">
        <v>103</v>
      </c>
      <c r="D31" s="49" t="s">
        <v>28</v>
      </c>
      <c r="E31" s="50">
        <v>18.899999999999999</v>
      </c>
      <c r="F31" s="39">
        <v>20.9</v>
      </c>
      <c r="G31" s="39">
        <v>21.3</v>
      </c>
      <c r="H31" s="39">
        <v>27.2</v>
      </c>
      <c r="I31" s="39">
        <v>29.3</v>
      </c>
      <c r="J31" s="39">
        <v>29.8</v>
      </c>
      <c r="K31" s="39">
        <v>26.6</v>
      </c>
      <c r="L31" s="39">
        <v>32.700000000000003</v>
      </c>
      <c r="M31" s="39">
        <v>35.1</v>
      </c>
      <c r="N31" s="39">
        <v>38.799999999999997</v>
      </c>
      <c r="O31" s="39">
        <v>37.4</v>
      </c>
      <c r="P31" s="39">
        <v>39.299999999999997</v>
      </c>
      <c r="Q31" s="39">
        <v>40.799999999999997</v>
      </c>
      <c r="R31" s="39">
        <v>41.5</v>
      </c>
      <c r="S31" s="39">
        <v>43.3</v>
      </c>
      <c r="T31" s="39">
        <v>45</v>
      </c>
      <c r="U31" s="39">
        <v>47.4</v>
      </c>
      <c r="V31" s="39">
        <v>45.6</v>
      </c>
      <c r="W31" s="39">
        <v>48.1</v>
      </c>
      <c r="X31" s="39">
        <v>51.3</v>
      </c>
      <c r="Y31" s="39">
        <v>48.8</v>
      </c>
      <c r="Z31" s="39">
        <v>47.2</v>
      </c>
      <c r="AA31" s="39">
        <v>48.6</v>
      </c>
      <c r="AB31" s="39">
        <v>51.2</v>
      </c>
      <c r="AC31" s="39">
        <v>54.8</v>
      </c>
      <c r="AD31" s="39">
        <v>57.6</v>
      </c>
      <c r="AE31" s="39">
        <v>61.4</v>
      </c>
      <c r="AF31" s="39">
        <v>56</v>
      </c>
      <c r="AG31" s="39">
        <v>62.1</v>
      </c>
      <c r="AH31" s="39">
        <v>60</v>
      </c>
      <c r="AI31" s="39">
        <v>53.5</v>
      </c>
      <c r="AJ31" s="39">
        <v>56.8</v>
      </c>
    </row>
    <row r="32" spans="1:36" x14ac:dyDescent="0.25">
      <c r="A32" s="31"/>
      <c r="B32" s="31">
        <v>83049</v>
      </c>
      <c r="C32" s="32" t="s">
        <v>104</v>
      </c>
      <c r="D32" s="52" t="s">
        <v>12</v>
      </c>
      <c r="E32" s="51">
        <v>93</v>
      </c>
      <c r="F32" s="40">
        <v>89</v>
      </c>
      <c r="G32" s="40">
        <v>84</v>
      </c>
      <c r="H32" s="40">
        <v>83</v>
      </c>
      <c r="I32" s="40">
        <v>79</v>
      </c>
      <c r="J32" s="40">
        <v>75</v>
      </c>
      <c r="K32" s="40">
        <v>71</v>
      </c>
      <c r="L32" s="40">
        <v>68</v>
      </c>
      <c r="M32" s="40">
        <v>67</v>
      </c>
      <c r="N32" s="40">
        <v>66</v>
      </c>
      <c r="O32" s="40">
        <v>61</v>
      </c>
      <c r="P32" s="40">
        <v>57</v>
      </c>
      <c r="Q32" s="40">
        <v>51</v>
      </c>
      <c r="R32" s="40">
        <v>47</v>
      </c>
      <c r="S32" s="40">
        <v>44</v>
      </c>
      <c r="T32" s="40">
        <v>43</v>
      </c>
      <c r="U32" s="40">
        <v>41</v>
      </c>
      <c r="V32" s="40">
        <v>40</v>
      </c>
      <c r="W32" s="40">
        <v>40</v>
      </c>
      <c r="X32" s="40">
        <v>38</v>
      </c>
      <c r="Y32" s="40">
        <v>36</v>
      </c>
      <c r="Z32" s="40">
        <v>36</v>
      </c>
      <c r="AA32" s="40">
        <v>35</v>
      </c>
      <c r="AB32" s="40">
        <v>36</v>
      </c>
      <c r="AC32" s="40">
        <v>37</v>
      </c>
      <c r="AD32" s="40">
        <v>36</v>
      </c>
      <c r="AE32" s="40">
        <v>36</v>
      </c>
      <c r="AF32" s="40">
        <v>35</v>
      </c>
      <c r="AG32" s="40">
        <v>35</v>
      </c>
      <c r="AH32" s="40">
        <v>35</v>
      </c>
      <c r="AI32" s="40">
        <v>35</v>
      </c>
      <c r="AJ32" s="40">
        <v>34</v>
      </c>
    </row>
    <row r="33" spans="1:36" ht="30" x14ac:dyDescent="0.25">
      <c r="A33" s="16"/>
      <c r="B33" s="16">
        <f t="shared" ref="B33" si="18">B32</f>
        <v>83049</v>
      </c>
      <c r="C33" s="38" t="s">
        <v>104</v>
      </c>
      <c r="D33" s="49" t="s">
        <v>29</v>
      </c>
      <c r="E33" s="50">
        <v>24.7</v>
      </c>
      <c r="F33" s="39">
        <v>25.5</v>
      </c>
      <c r="G33" s="39">
        <v>26.5</v>
      </c>
      <c r="H33" s="39">
        <v>26.5</v>
      </c>
      <c r="I33" s="39">
        <v>28</v>
      </c>
      <c r="J33" s="39">
        <v>28.6</v>
      </c>
      <c r="K33" s="39">
        <v>30</v>
      </c>
      <c r="L33" s="39">
        <v>31</v>
      </c>
      <c r="M33" s="39">
        <v>31.1</v>
      </c>
      <c r="N33" s="39">
        <v>31.9</v>
      </c>
      <c r="O33" s="39">
        <v>35.5</v>
      </c>
      <c r="P33" s="39">
        <v>37.6</v>
      </c>
      <c r="Q33" s="39">
        <v>42</v>
      </c>
      <c r="R33" s="39">
        <v>46</v>
      </c>
      <c r="S33" s="39">
        <v>50.3</v>
      </c>
      <c r="T33" s="39">
        <v>50.3</v>
      </c>
      <c r="U33" s="39">
        <v>53.3</v>
      </c>
      <c r="V33" s="39">
        <v>54.5</v>
      </c>
      <c r="W33" s="39">
        <v>55</v>
      </c>
      <c r="X33" s="39">
        <v>57.5</v>
      </c>
      <c r="Y33" s="39">
        <v>61.1</v>
      </c>
      <c r="Z33" s="39">
        <v>60.8</v>
      </c>
      <c r="AA33" s="39">
        <v>59.9</v>
      </c>
      <c r="AB33" s="39">
        <v>59.7</v>
      </c>
      <c r="AC33" s="39">
        <v>59.2</v>
      </c>
      <c r="AD33" s="39">
        <v>60.6</v>
      </c>
      <c r="AE33" s="39">
        <v>58</v>
      </c>
      <c r="AF33" s="39">
        <v>58.3</v>
      </c>
      <c r="AG33" s="39">
        <v>58.6</v>
      </c>
      <c r="AH33" s="39">
        <v>61.2</v>
      </c>
      <c r="AI33" s="39">
        <v>61.2</v>
      </c>
      <c r="AJ33" s="39">
        <v>62.6</v>
      </c>
    </row>
    <row r="34" spans="1:36" x14ac:dyDescent="0.25">
      <c r="A34" s="16"/>
      <c r="B34" s="16">
        <f t="shared" ref="B34" si="19">B32</f>
        <v>83049</v>
      </c>
      <c r="C34" s="38" t="s">
        <v>104</v>
      </c>
      <c r="D34" s="49" t="s">
        <v>27</v>
      </c>
      <c r="E34" s="50">
        <v>37.799999999999997</v>
      </c>
      <c r="F34" s="39">
        <v>40</v>
      </c>
      <c r="G34" s="39">
        <v>42.8</v>
      </c>
      <c r="H34" s="39">
        <v>38.700000000000003</v>
      </c>
      <c r="I34" s="39">
        <v>39</v>
      </c>
      <c r="J34" s="39">
        <v>40</v>
      </c>
      <c r="K34" s="39">
        <v>37.9</v>
      </c>
      <c r="L34" s="39">
        <v>40</v>
      </c>
      <c r="M34" s="39">
        <v>37.700000000000003</v>
      </c>
      <c r="N34" s="39">
        <v>39.6</v>
      </c>
      <c r="O34" s="39">
        <v>37.1</v>
      </c>
      <c r="P34" s="39">
        <v>40.4</v>
      </c>
      <c r="Q34" s="39">
        <v>39.1</v>
      </c>
      <c r="R34" s="39">
        <v>38.6</v>
      </c>
      <c r="S34" s="39">
        <v>39.5</v>
      </c>
      <c r="T34" s="39">
        <v>44.4</v>
      </c>
      <c r="U34" s="39">
        <v>46.7</v>
      </c>
      <c r="V34" s="39">
        <v>46</v>
      </c>
      <c r="W34" s="39">
        <v>48.6</v>
      </c>
      <c r="X34" s="39">
        <v>52.3</v>
      </c>
      <c r="Y34" s="39">
        <v>44.3</v>
      </c>
      <c r="Z34" s="39">
        <v>50</v>
      </c>
      <c r="AA34" s="39">
        <v>62</v>
      </c>
      <c r="AB34" s="39">
        <v>55.4</v>
      </c>
      <c r="AC34" s="39">
        <v>58.2</v>
      </c>
      <c r="AD34" s="39">
        <v>58.3</v>
      </c>
      <c r="AE34" s="39">
        <v>60</v>
      </c>
      <c r="AF34" s="39">
        <v>58.2</v>
      </c>
      <c r="AG34" s="39">
        <v>61</v>
      </c>
      <c r="AH34" s="39">
        <v>53.3</v>
      </c>
      <c r="AI34" s="39">
        <v>57.5</v>
      </c>
      <c r="AJ34" s="39">
        <v>65.5</v>
      </c>
    </row>
    <row r="35" spans="1:36" ht="30" x14ac:dyDescent="0.25">
      <c r="A35" s="16"/>
      <c r="B35" s="16">
        <f t="shared" ref="B35" si="20">B32</f>
        <v>83049</v>
      </c>
      <c r="C35" s="38" t="s">
        <v>104</v>
      </c>
      <c r="D35" s="49" t="s">
        <v>28</v>
      </c>
      <c r="E35" s="50">
        <v>23.2</v>
      </c>
      <c r="F35" s="39">
        <v>23.1</v>
      </c>
      <c r="G35" s="39">
        <v>21.3</v>
      </c>
      <c r="H35" s="39">
        <v>26.5</v>
      </c>
      <c r="I35" s="39">
        <v>27.1</v>
      </c>
      <c r="J35" s="39">
        <v>28</v>
      </c>
      <c r="K35" s="39">
        <v>27.2</v>
      </c>
      <c r="L35" s="39">
        <v>28.3</v>
      </c>
      <c r="M35" s="39">
        <v>31.8</v>
      </c>
      <c r="N35" s="39">
        <v>35.700000000000003</v>
      </c>
      <c r="O35" s="39">
        <v>39.299999999999997</v>
      </c>
      <c r="P35" s="39">
        <v>39.1</v>
      </c>
      <c r="Q35" s="39">
        <v>42.2</v>
      </c>
      <c r="R35" s="39">
        <v>41</v>
      </c>
      <c r="S35" s="39">
        <v>46.1</v>
      </c>
      <c r="T35" s="39">
        <v>48.9</v>
      </c>
      <c r="U35" s="39">
        <v>46.8</v>
      </c>
      <c r="V35" s="39">
        <v>47.8</v>
      </c>
      <c r="W35" s="39">
        <v>49.7</v>
      </c>
      <c r="X35" s="39">
        <v>50.6</v>
      </c>
      <c r="Y35" s="39">
        <v>52.9</v>
      </c>
      <c r="Z35" s="39">
        <v>50</v>
      </c>
      <c r="AA35" s="39">
        <v>48.5</v>
      </c>
      <c r="AB35" s="39">
        <v>51.9</v>
      </c>
      <c r="AC35" s="39">
        <v>48.5</v>
      </c>
      <c r="AD35" s="39">
        <v>53</v>
      </c>
      <c r="AE35" s="39">
        <v>52.6</v>
      </c>
      <c r="AF35" s="39">
        <v>52</v>
      </c>
      <c r="AG35" s="39">
        <v>49.6</v>
      </c>
      <c r="AH35" s="39">
        <v>51.6</v>
      </c>
      <c r="AI35" s="39">
        <v>47.4</v>
      </c>
      <c r="AJ35" s="39">
        <v>48.8</v>
      </c>
    </row>
    <row r="36" spans="1:36" x14ac:dyDescent="0.25">
      <c r="A36" s="31"/>
      <c r="B36" s="31">
        <v>83055</v>
      </c>
      <c r="C36" s="32" t="s">
        <v>105</v>
      </c>
      <c r="D36" s="52" t="s">
        <v>12</v>
      </c>
      <c r="E36" s="51">
        <v>119</v>
      </c>
      <c r="F36" s="40">
        <v>121</v>
      </c>
      <c r="G36" s="40">
        <v>115</v>
      </c>
      <c r="H36" s="40">
        <v>105</v>
      </c>
      <c r="I36" s="40">
        <v>96</v>
      </c>
      <c r="J36" s="40">
        <v>96</v>
      </c>
      <c r="K36" s="40">
        <v>89</v>
      </c>
      <c r="L36" s="40">
        <v>87</v>
      </c>
      <c r="M36" s="40">
        <v>83</v>
      </c>
      <c r="N36" s="40">
        <v>80</v>
      </c>
      <c r="O36" s="40">
        <v>76</v>
      </c>
      <c r="P36" s="40">
        <v>70</v>
      </c>
      <c r="Q36" s="40">
        <v>65</v>
      </c>
      <c r="R36" s="40">
        <v>65</v>
      </c>
      <c r="S36" s="40">
        <v>59</v>
      </c>
      <c r="T36" s="40">
        <v>56</v>
      </c>
      <c r="U36" s="40">
        <v>55</v>
      </c>
      <c r="V36" s="40">
        <v>54</v>
      </c>
      <c r="W36" s="40">
        <v>51</v>
      </c>
      <c r="X36" s="40">
        <v>46</v>
      </c>
      <c r="Y36" s="40">
        <v>45</v>
      </c>
      <c r="Z36" s="40">
        <v>39</v>
      </c>
      <c r="AA36" s="40">
        <v>39</v>
      </c>
      <c r="AB36" s="40">
        <v>34</v>
      </c>
      <c r="AC36" s="40">
        <v>37</v>
      </c>
      <c r="AD36" s="40">
        <v>37</v>
      </c>
      <c r="AE36" s="40">
        <v>35</v>
      </c>
      <c r="AF36" s="40">
        <v>37</v>
      </c>
      <c r="AG36" s="40">
        <v>38</v>
      </c>
      <c r="AH36" s="40">
        <v>37</v>
      </c>
      <c r="AI36" s="40">
        <v>35</v>
      </c>
      <c r="AJ36" s="40">
        <v>36</v>
      </c>
    </row>
    <row r="37" spans="1:36" ht="30" x14ac:dyDescent="0.25">
      <c r="A37" s="16"/>
      <c r="B37" s="16">
        <f t="shared" ref="B37" si="21">B36</f>
        <v>83055</v>
      </c>
      <c r="C37" s="38" t="s">
        <v>105</v>
      </c>
      <c r="D37" s="49" t="s">
        <v>29</v>
      </c>
      <c r="E37" s="50">
        <v>18.399999999999999</v>
      </c>
      <c r="F37" s="39">
        <v>18</v>
      </c>
      <c r="G37" s="39">
        <v>18.5</v>
      </c>
      <c r="H37" s="39">
        <v>20.100000000000001</v>
      </c>
      <c r="I37" s="39">
        <v>21.2</v>
      </c>
      <c r="J37" s="39">
        <v>21.5</v>
      </c>
      <c r="K37" s="39">
        <v>23</v>
      </c>
      <c r="L37" s="39">
        <v>24</v>
      </c>
      <c r="M37" s="39">
        <v>25.5</v>
      </c>
      <c r="N37" s="39">
        <v>26.5</v>
      </c>
      <c r="O37" s="39">
        <v>27.9</v>
      </c>
      <c r="P37" s="39">
        <v>30.3</v>
      </c>
      <c r="Q37" s="39">
        <v>34.1</v>
      </c>
      <c r="R37" s="39">
        <v>33.799999999999997</v>
      </c>
      <c r="S37" s="39">
        <v>38.200000000000003</v>
      </c>
      <c r="T37" s="39">
        <v>37.799999999999997</v>
      </c>
      <c r="U37" s="39">
        <v>38.9</v>
      </c>
      <c r="V37" s="39">
        <v>40.9</v>
      </c>
      <c r="W37" s="39">
        <v>44.1</v>
      </c>
      <c r="X37" s="39">
        <v>45.9</v>
      </c>
      <c r="Y37" s="39">
        <v>46.9</v>
      </c>
      <c r="Z37" s="39">
        <v>54</v>
      </c>
      <c r="AA37" s="39">
        <v>55.2</v>
      </c>
      <c r="AB37" s="39">
        <v>63.1</v>
      </c>
      <c r="AC37" s="39">
        <v>58.2</v>
      </c>
      <c r="AD37" s="39">
        <v>58.6</v>
      </c>
      <c r="AE37" s="39">
        <v>58.7</v>
      </c>
      <c r="AF37" s="39">
        <v>61.4</v>
      </c>
      <c r="AG37" s="39">
        <v>59.4</v>
      </c>
      <c r="AH37" s="39">
        <v>61.2</v>
      </c>
      <c r="AI37" s="39">
        <v>62.5</v>
      </c>
      <c r="AJ37" s="39">
        <v>61.9</v>
      </c>
    </row>
    <row r="38" spans="1:36" x14ac:dyDescent="0.25">
      <c r="A38" s="16"/>
      <c r="B38" s="16">
        <f t="shared" ref="B38" si="22">B36</f>
        <v>83055</v>
      </c>
      <c r="C38" s="38" t="s">
        <v>105</v>
      </c>
      <c r="D38" s="49" t="s">
        <v>27</v>
      </c>
      <c r="E38" s="50">
        <v>26.9</v>
      </c>
      <c r="F38" s="39">
        <v>27.5</v>
      </c>
      <c r="G38" s="39">
        <v>27.6</v>
      </c>
      <c r="H38" s="39">
        <v>27.3</v>
      </c>
      <c r="I38" s="39">
        <v>28</v>
      </c>
      <c r="J38" s="39">
        <v>29.2</v>
      </c>
      <c r="K38" s="39">
        <v>31.5</v>
      </c>
      <c r="L38" s="39">
        <v>29.1</v>
      </c>
      <c r="M38" s="39">
        <v>28.2</v>
      </c>
      <c r="N38" s="39">
        <v>31</v>
      </c>
      <c r="O38" s="39">
        <v>33.6</v>
      </c>
      <c r="P38" s="39">
        <v>32.299999999999997</v>
      </c>
      <c r="Q38" s="39">
        <v>33.299999999999997</v>
      </c>
      <c r="R38" s="39">
        <v>34.4</v>
      </c>
      <c r="S38" s="39">
        <v>38.299999999999997</v>
      </c>
      <c r="T38" s="39">
        <v>36.1</v>
      </c>
      <c r="U38" s="39">
        <v>34.299999999999997</v>
      </c>
      <c r="V38" s="39">
        <v>39.1</v>
      </c>
      <c r="W38" s="39">
        <v>43.7</v>
      </c>
      <c r="X38" s="39">
        <v>45.9</v>
      </c>
      <c r="Y38" s="39">
        <v>45.3</v>
      </c>
      <c r="Z38" s="39">
        <v>52.1</v>
      </c>
      <c r="AA38" s="39">
        <v>41.3</v>
      </c>
      <c r="AB38" s="39">
        <v>35.299999999999997</v>
      </c>
      <c r="AC38" s="39">
        <v>39.1</v>
      </c>
      <c r="AD38" s="39">
        <v>38.6</v>
      </c>
      <c r="AE38" s="39">
        <v>35</v>
      </c>
      <c r="AF38" s="39">
        <v>34.700000000000003</v>
      </c>
      <c r="AG38" s="39">
        <v>36.799999999999997</v>
      </c>
      <c r="AH38" s="39">
        <v>40</v>
      </c>
      <c r="AI38" s="39">
        <v>34.299999999999997</v>
      </c>
      <c r="AJ38" s="39">
        <v>42</v>
      </c>
    </row>
    <row r="39" spans="1:36" ht="30" x14ac:dyDescent="0.25">
      <c r="A39" s="16"/>
      <c r="B39" s="16">
        <f t="shared" ref="B39" si="23">B36</f>
        <v>83055</v>
      </c>
      <c r="C39" s="38" t="s">
        <v>105</v>
      </c>
      <c r="D39" s="49" t="s">
        <v>28</v>
      </c>
      <c r="E39" s="50">
        <v>14.9</v>
      </c>
      <c r="F39" s="39">
        <v>16.600000000000001</v>
      </c>
      <c r="G39" s="39">
        <v>17.600000000000001</v>
      </c>
      <c r="H39" s="39">
        <v>19.8</v>
      </c>
      <c r="I39" s="39">
        <v>19.2</v>
      </c>
      <c r="J39" s="39">
        <v>20.3</v>
      </c>
      <c r="K39" s="39">
        <v>21.6</v>
      </c>
      <c r="L39" s="39">
        <v>24.3</v>
      </c>
      <c r="M39" s="39">
        <v>25.7</v>
      </c>
      <c r="N39" s="39">
        <v>26</v>
      </c>
      <c r="O39" s="39">
        <v>26.3</v>
      </c>
      <c r="P39" s="39">
        <v>26.1</v>
      </c>
      <c r="Q39" s="39">
        <v>30</v>
      </c>
      <c r="R39" s="39">
        <v>25.6</v>
      </c>
      <c r="S39" s="39">
        <v>29</v>
      </c>
      <c r="T39" s="39">
        <v>29.2</v>
      </c>
      <c r="U39" s="39">
        <v>32.1</v>
      </c>
      <c r="V39" s="39">
        <v>31.6</v>
      </c>
      <c r="W39" s="39">
        <v>33.299999999999997</v>
      </c>
      <c r="X39" s="39">
        <v>34.5</v>
      </c>
      <c r="Y39" s="39">
        <v>39.6</v>
      </c>
      <c r="Z39" s="39">
        <v>39.200000000000003</v>
      </c>
      <c r="AA39" s="39">
        <v>42</v>
      </c>
      <c r="AB39" s="39">
        <v>47.2</v>
      </c>
      <c r="AC39" s="39">
        <v>37.799999999999997</v>
      </c>
      <c r="AD39" s="39">
        <v>32.5</v>
      </c>
      <c r="AE39" s="39">
        <v>39.4</v>
      </c>
      <c r="AF39" s="39">
        <v>46.5</v>
      </c>
      <c r="AG39" s="39">
        <v>41.3</v>
      </c>
      <c r="AH39" s="39">
        <v>34.1</v>
      </c>
      <c r="AI39" s="39">
        <v>35</v>
      </c>
      <c r="AJ39" s="39">
        <v>33.1</v>
      </c>
    </row>
  </sheetData>
  <autoFilter ref="B3:C3" xr:uid="{04F3B583-E3DC-437B-9313-43C78C199199}"/>
  <mergeCells count="32">
    <mergeCell ref="P2:P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B2:AB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   <mergeCell ref="AG2:AG3"/>
    <mergeCell ref="AH2:AH3"/>
  </mergeCells>
  <conditionalFormatting sqref="E4:AJ39">
    <cfRule type="expression" dxfId="9" priority="26">
      <formula>ISTEXT(E4)</formula>
    </cfRule>
  </conditionalFormatting>
  <hyperlinks>
    <hyperlink ref="A2" location="INDEX!A1" display="INDEX!A1" xr:uid="{48483A5A-4494-49E0-B94C-F3FB4D2672E3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16</vt:i4>
      </vt:variant>
    </vt:vector>
  </HeadingPairs>
  <TitlesOfParts>
    <vt:vector size="32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'2'!Impression_des_titres</vt:lpstr>
      <vt:lpstr>'3'!Impression_des_titres</vt:lpstr>
      <vt:lpstr>'4'!Impression_des_titres</vt:lpstr>
      <vt:lpstr>'5'!Impression_des_titres</vt:lpstr>
      <vt:lpstr>'6'!Impression_des_titres</vt:lpstr>
      <vt:lpstr>'7'!Impression_des_titres</vt:lpstr>
      <vt:lpstr>'8'!Impression_des_titres</vt:lpstr>
      <vt:lpstr>'9'!Impression_des_titres</vt:lpstr>
      <vt:lpstr>INDEX!Impression_des_titres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DELTENRE Alain</dc:creator>
  <cp:lastModifiedBy>DELTENRE Alain</cp:lastModifiedBy>
  <cp:lastPrinted>2024-02-02T15:00:59Z</cp:lastPrinted>
  <dcterms:created xsi:type="dcterms:W3CDTF">2021-07-01T12:01:33Z</dcterms:created>
  <dcterms:modified xsi:type="dcterms:W3CDTF">2024-03-13T08:11:01Z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2021-07-01T12:01:34Z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26441a4f-9020-4573-ab76-9226117ed3b2</vt:lpwstr>
  </property>
  <property fmtid="{D5CDD505-2E9C-101B-9397-08002B2CF9AE}" pid="8" name="MSIP_Label_97a477d1-147d-4e34-b5e3-7b26d2f44870_ContentBits">
    <vt:lpwstr>0</vt:lpwstr>
  </property>
</Properties>
</file>