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40056\Documents\_TRAVAUX\RAPPORT WALLON\2022\BILAN\"/>
    </mc:Choice>
  </mc:AlternateContent>
  <xr:revisionPtr revIDLastSave="0" documentId="8_{FE8FA54F-4D1E-4501-BC02-793F503C0BEA}" xr6:coauthVersionLast="47" xr6:coauthVersionMax="47" xr10:uidLastSave="{00000000-0000-0000-0000-000000000000}"/>
  <bookViews>
    <workbookView xWindow="-120" yWindow="-120" windowWidth="25440" windowHeight="15270" xr2:uid="{EBD15FE2-9A3E-4A9D-A8DC-659858F42A1A}"/>
  </bookViews>
  <sheets>
    <sheet name="INDEX" sheetId="4" r:id="rId1"/>
    <sheet name="1" sheetId="5" r:id="rId2"/>
    <sheet name="2" sheetId="11" r:id="rId3"/>
    <sheet name="3" sheetId="12" r:id="rId4"/>
  </sheets>
  <definedNames>
    <definedName name="_xlnm._FilterDatabase" localSheetId="1" hidden="1">'1'!$B$3:$C$3</definedName>
    <definedName name="_xlnm._FilterDatabase" localSheetId="2" hidden="1">'2'!$B$3:$C$3</definedName>
    <definedName name="_xlnm._FilterDatabase" localSheetId="3" hidden="1">'3'!$B$3:$C$3</definedName>
    <definedName name="_xlnm.Print_Titles" localSheetId="1">'1'!$A:$C,'1'!$1:$3</definedName>
    <definedName name="_xlnm.Print_Titles" localSheetId="2">'2'!$A:$D,'2'!$1:$3</definedName>
    <definedName name="_xlnm.Print_Titles" localSheetId="3">'3'!$A:$C,'3'!$2:$3</definedName>
    <definedName name="_xlnm.Print_Titles" localSheetId="0">INDEX!$A:$B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2" l="1"/>
  <c r="J26" i="12"/>
  <c r="J18" i="12"/>
  <c r="J7" i="12"/>
  <c r="J20" i="12"/>
  <c r="J28" i="12"/>
  <c r="J13" i="12"/>
  <c r="J27" i="12"/>
  <c r="J17" i="12"/>
  <c r="J15" i="12"/>
  <c r="J29" i="12"/>
  <c r="J5" i="12"/>
  <c r="J11" i="12"/>
  <c r="J8" i="12"/>
  <c r="J14" i="12"/>
  <c r="J19" i="12"/>
  <c r="J16" i="12"/>
  <c r="J23" i="12"/>
  <c r="J22" i="12"/>
  <c r="J21" i="12"/>
  <c r="J25" i="12"/>
  <c r="J24" i="12"/>
  <c r="J6" i="12"/>
  <c r="J30" i="12"/>
  <c r="J12" i="12"/>
  <c r="J9" i="12"/>
  <c r="B111" i="11"/>
  <c r="B110" i="11"/>
  <c r="B109" i="11"/>
  <c r="B107" i="11"/>
  <c r="B106" i="11"/>
  <c r="B105" i="11"/>
  <c r="B103" i="11"/>
  <c r="B102" i="11"/>
  <c r="B101" i="11"/>
  <c r="B99" i="11"/>
  <c r="B98" i="11"/>
  <c r="B97" i="11"/>
  <c r="B95" i="11"/>
  <c r="B94" i="11"/>
  <c r="B93" i="11"/>
  <c r="B91" i="11"/>
  <c r="B90" i="11"/>
  <c r="B89" i="11"/>
  <c r="B87" i="11"/>
  <c r="B85" i="11"/>
  <c r="B86" i="11"/>
  <c r="B83" i="11"/>
  <c r="B82" i="11"/>
  <c r="B81" i="11"/>
  <c r="B79" i="11"/>
  <c r="B78" i="11"/>
  <c r="B77" i="11"/>
  <c r="B75" i="11"/>
  <c r="B74" i="11"/>
  <c r="B73" i="11"/>
  <c r="B71" i="11"/>
  <c r="B70" i="11"/>
  <c r="B69" i="11"/>
  <c r="B67" i="11"/>
  <c r="B66" i="11"/>
  <c r="B65" i="11"/>
  <c r="B63" i="11"/>
  <c r="B62" i="11"/>
  <c r="B61" i="11"/>
  <c r="B59" i="11"/>
  <c r="B58" i="11"/>
  <c r="B57" i="11"/>
  <c r="B55" i="11"/>
  <c r="B54" i="11"/>
  <c r="B53" i="11"/>
  <c r="B51" i="11"/>
  <c r="B50" i="11"/>
  <c r="B49" i="11"/>
  <c r="AC16" i="5" l="1"/>
  <c r="AC27" i="5"/>
  <c r="AC25" i="5"/>
  <c r="AC21" i="5"/>
  <c r="AC18" i="5"/>
  <c r="AC19" i="5"/>
  <c r="AC17" i="5" l="1"/>
  <c r="AC15" i="5"/>
  <c r="AC28" i="5"/>
  <c r="AC20" i="5"/>
  <c r="AC23" i="5"/>
  <c r="AC30" i="5"/>
  <c r="AC29" i="5"/>
  <c r="AC26" i="5"/>
  <c r="AC24" i="5"/>
  <c r="AC22" i="5"/>
  <c r="B4" i="4"/>
  <c r="B3" i="4"/>
  <c r="B2" i="4"/>
  <c r="A4" i="4"/>
  <c r="A3" i="4"/>
  <c r="A2" i="4"/>
  <c r="AC14" i="5" l="1"/>
  <c r="B43" i="11"/>
  <c r="B42" i="11"/>
  <c r="B41" i="11"/>
  <c r="B11" i="11"/>
  <c r="B10" i="11"/>
  <c r="B9" i="11"/>
  <c r="B39" i="11"/>
  <c r="B38" i="11"/>
  <c r="B37" i="11"/>
  <c r="B33" i="11"/>
  <c r="B35" i="11"/>
  <c r="B34" i="11"/>
  <c r="B19" i="11"/>
  <c r="B18" i="11"/>
  <c r="B17" i="11"/>
  <c r="B29" i="11"/>
  <c r="B31" i="11"/>
  <c r="B30" i="11"/>
  <c r="B47" i="11"/>
  <c r="B46" i="11"/>
  <c r="B45" i="11"/>
  <c r="B26" i="11"/>
  <c r="B25" i="11"/>
  <c r="B27" i="11"/>
  <c r="B15" i="11"/>
  <c r="B13" i="11"/>
  <c r="B14" i="11"/>
  <c r="B22" i="11"/>
  <c r="B23" i="11"/>
  <c r="B21" i="11"/>
  <c r="B7" i="11"/>
  <c r="B5" i="11"/>
  <c r="B6" i="11"/>
  <c r="AC9" i="5" l="1"/>
  <c r="AC6" i="5"/>
  <c r="AC8" i="5"/>
  <c r="AC5" i="5"/>
  <c r="AC10" i="5"/>
  <c r="AC12" i="5"/>
  <c r="AC7" i="5"/>
  <c r="AC4" i="5"/>
  <c r="AC13" i="5"/>
  <c r="AC11" i="5"/>
  <c r="J4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C829C1A3-B6C6-4712-921A-2BAB443641D0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9B5D2481-C5B5-4232-A7DB-4919D1AF254D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9BD70F8B-2A12-49A2-AB37-510D7150FFD8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sharedStrings.xml><?xml version="1.0" encoding="utf-8"?>
<sst xmlns="http://schemas.openxmlformats.org/spreadsheetml/2006/main" count="1080" uniqueCount="95">
  <si>
    <t>1.</t>
  </si>
  <si>
    <t>2.</t>
  </si>
  <si>
    <t>Grandes cultures</t>
  </si>
  <si>
    <t>Bovins laitiers</t>
  </si>
  <si>
    <t>Bovins viandeux</t>
  </si>
  <si>
    <t>Cultures et bovins</t>
  </si>
  <si>
    <t>Autres</t>
  </si>
  <si>
    <t>Bovins laitiers et viandeux</t>
  </si>
  <si>
    <t>#</t>
  </si>
  <si>
    <t xml:space="preserve">
</t>
  </si>
  <si>
    <t>COMMUNES</t>
  </si>
  <si>
    <t>CODE</t>
  </si>
  <si>
    <t>Nombre d'exploitations</t>
  </si>
  <si>
    <t>Orientations technico-économiques des exploitations professionnelles</t>
  </si>
  <si>
    <t>Actifs agricoles réguliers 
(personnes)</t>
  </si>
  <si>
    <t>Vaches laitières 
(têtes)</t>
  </si>
  <si>
    <t>Vaches viandeuses 
(têtes)</t>
  </si>
  <si>
    <t>Porcs 
(têtes)</t>
  </si>
  <si>
    <t>Bovins</t>
  </si>
  <si>
    <t>Porcs</t>
  </si>
  <si>
    <t>Détenteurs de bovins 
(exploitations)</t>
  </si>
  <si>
    <t>Détenteurs de vaches laitières 
(exploitations)</t>
  </si>
  <si>
    <t>Détenteurs de vaches viandeuses 
(exploitations)</t>
  </si>
  <si>
    <t>Détenteurs de porcs 
(exploitations)</t>
  </si>
  <si>
    <t>HISTORIQUE</t>
  </si>
  <si>
    <t>CARACTERISTIQUE</t>
  </si>
  <si>
    <t>COMMUNE</t>
  </si>
  <si>
    <t>Vaches laitières (têtes/détenteur)</t>
  </si>
  <si>
    <t>Vaches viandeuses (têtes/détenteur)</t>
  </si>
  <si>
    <t>Superficie moyenne (ha/exploitation)</t>
  </si>
  <si>
    <t>3.</t>
  </si>
  <si>
    <t>Région sablo-limoneuse</t>
  </si>
  <si>
    <t>Région limoneuse</t>
  </si>
  <si>
    <t>Régions agricoles</t>
  </si>
  <si>
    <t>Région herbagère liégeoise</t>
  </si>
  <si>
    <t>Campine hennuyère</t>
  </si>
  <si>
    <t>Condroz</t>
  </si>
  <si>
    <t>Haute Ardenne</t>
  </si>
  <si>
    <t>Fagne</t>
  </si>
  <si>
    <t>Famenne</t>
  </si>
  <si>
    <t>Ardenne</t>
  </si>
  <si>
    <t>Région jurassique</t>
  </si>
  <si>
    <t>SUPERF.</t>
  </si>
  <si>
    <t>Prairies permanentes 
(ha)</t>
  </si>
  <si>
    <t>Productions fourragères 
(ha)</t>
  </si>
  <si>
    <t>Céréales 
(ha)</t>
  </si>
  <si>
    <t>Pomme de terre
(ha)</t>
  </si>
  <si>
    <t>Plantes industrielles 
(ha)</t>
  </si>
  <si>
    <t>Autres cultures 
(ha)</t>
  </si>
  <si>
    <t>Cultures de la commune</t>
  </si>
  <si>
    <t>Cultures biologiques de la commune</t>
  </si>
  <si>
    <t>Natura 2000 
(ha)</t>
  </si>
  <si>
    <t>Superficie agricole utilisée des exploitations
(ha)</t>
  </si>
  <si>
    <t>Bovins 
(têtes)</t>
  </si>
  <si>
    <t>Détenteurs de volaille 
(exploitations)</t>
  </si>
  <si>
    <t>Volaille 
(places)</t>
  </si>
  <si>
    <t>Volaille</t>
  </si>
  <si>
    <t>Unités de gros bétail 
(UGB)</t>
  </si>
  <si>
    <t>Exploitations professionnelles</t>
  </si>
  <si>
    <t>Exploitations</t>
  </si>
  <si>
    <t>Horticulture / Fruiticulture</t>
  </si>
  <si>
    <t>Superficie communale 
(ha)</t>
  </si>
  <si>
    <t>PROVINCE DU BRABANT WALLON</t>
  </si>
  <si>
    <t>ARRONDISSEMENT DE 
NIVELLES</t>
  </si>
  <si>
    <t>Superficie agricole utilisée de la commune
(ha)</t>
  </si>
  <si>
    <t>Age moyen des chefs d'exploitation 
(année)</t>
  </si>
  <si>
    <t>Beauvechain</t>
  </si>
  <si>
    <t>-</t>
  </si>
  <si>
    <t>[&lt; 4]</t>
  </si>
  <si>
    <t>Braine-l'Alleud</t>
  </si>
  <si>
    <t>Braine-le-Château</t>
  </si>
  <si>
    <t>Chaumont-Gistoux</t>
  </si>
  <si>
    <t>Court-Saint-Etienne</t>
  </si>
  <si>
    <t>Genappe</t>
  </si>
  <si>
    <t>Grez-Doiceau</t>
  </si>
  <si>
    <t>Incourt</t>
  </si>
  <si>
    <t>Ittre</t>
  </si>
  <si>
    <t>Jodoigne</t>
  </si>
  <si>
    <t>La Hulpe</t>
  </si>
  <si>
    <t>Mont-Saint-Guibert</t>
  </si>
  <si>
    <t>Nivelles</t>
  </si>
  <si>
    <t>Perwez</t>
  </si>
  <si>
    <t>Rixensart</t>
  </si>
  <si>
    <t>Tubize</t>
  </si>
  <si>
    <t>Villers-la-Ville</t>
  </si>
  <si>
    <t>Waterloo</t>
  </si>
  <si>
    <t>Wavre</t>
  </si>
  <si>
    <t>Chastre</t>
  </si>
  <si>
    <t>Hélécine</t>
  </si>
  <si>
    <t>Lasne</t>
  </si>
  <si>
    <t>Orp-Jauche</t>
  </si>
  <si>
    <t>Ottignies-Louvain-la-Neuve</t>
  </si>
  <si>
    <t>Ramillies</t>
  </si>
  <si>
    <t>Rebecq</t>
  </si>
  <si>
    <t>Walhain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</si>
</sst>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%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rgb="FFFFFF00"/>
      <name val="Calibri"/>
      <family val="2"/>
      <scheme val="minor"/>
    </font>
    <font>
      <b/>
      <sz val="8"/>
      <color rgb="FF067DAC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67DAC"/>
        <bgColor indexed="64"/>
      </patternFill>
    </fill>
  </fills>
  <borders count="18">
    <border>
      <left/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theme="0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medium">
        <color theme="0"/>
      </top>
      <bottom/>
      <diagonal/>
    </border>
    <border>
      <left style="thin">
        <color auto="1"/>
      </left>
      <right/>
      <top style="medium">
        <color theme="0"/>
      </top>
      <bottom/>
      <diagonal/>
    </border>
  </borders>
  <cellStyleXfs count="2">
    <xf numFmtId="4" fontId="0" fillId="0" borderId="0"/>
    <xf numFmtId="4" fontId="4" fillId="0" borderId="0" applyNumberFormat="0" applyFill="0" applyBorder="0" applyAlignment="0" applyProtection="0"/>
  </cellStyleXfs>
  <cellXfs count="67">
    <xf numFmtId="4" fontId="0" fillId="0" borderId="0" xfId="0"/>
    <xf numFmtId="4" fontId="2" fillId="0" borderId="0" xfId="0" applyFont="1" applyAlignment="1">
      <alignment horizontal="center" vertical="center" wrapText="1"/>
    </xf>
    <xf numFmtId="4" fontId="1" fillId="0" borderId="0" xfId="0" applyFont="1" applyFill="1" applyAlignment="1">
      <alignment vertical="center"/>
    </xf>
    <xf numFmtId="4" fontId="1" fillId="0" borderId="0" xfId="0" applyFont="1" applyFill="1" applyAlignment="1">
      <alignment horizontal="center" vertical="center"/>
    </xf>
    <xf numFmtId="4" fontId="6" fillId="0" borderId="0" xfId="0" applyFont="1" applyFill="1" applyAlignment="1">
      <alignment horizontal="center"/>
    </xf>
    <xf numFmtId="4" fontId="6" fillId="0" borderId="0" xfId="0" applyFont="1"/>
    <xf numFmtId="4" fontId="0" fillId="0" borderId="0" xfId="0" applyAlignment="1">
      <alignment horizontal="center" vertical="center"/>
    </xf>
    <xf numFmtId="4" fontId="0" fillId="0" borderId="0" xfId="0" applyAlignment="1">
      <alignment horizontal="right" vertical="center" indent="1"/>
    </xf>
    <xf numFmtId="4" fontId="1" fillId="0" borderId="0" xfId="0" applyFont="1" applyFill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" fontId="0" fillId="0" borderId="0" xfId="0" applyBorder="1" applyAlignment="1">
      <alignment horizontal="right" vertical="center" indent="1"/>
    </xf>
    <xf numFmtId="0" fontId="6" fillId="0" borderId="0" xfId="0" applyNumberFormat="1" applyFont="1" applyAlignment="1">
      <alignment horizontal="left" wrapText="1" indent="1"/>
    </xf>
    <xf numFmtId="4" fontId="1" fillId="2" borderId="0" xfId="1" applyFont="1" applyFill="1" applyAlignment="1">
      <alignment horizontal="center" vertical="center"/>
    </xf>
    <xf numFmtId="4" fontId="3" fillId="2" borderId="3" xfId="0" applyFont="1" applyFill="1" applyBorder="1" applyAlignment="1">
      <alignment horizontal="center" vertical="center" wrapText="1"/>
    </xf>
    <xf numFmtId="4" fontId="3" fillId="2" borderId="5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4" fontId="3" fillId="2" borderId="1" xfId="0" applyFont="1" applyFill="1" applyBorder="1" applyAlignment="1">
      <alignment horizontal="center" vertical="center" wrapText="1"/>
    </xf>
    <xf numFmtId="4" fontId="1" fillId="2" borderId="1" xfId="0" applyFont="1" applyFill="1" applyBorder="1" applyAlignment="1">
      <alignment horizontal="center" vertical="center"/>
    </xf>
    <xf numFmtId="4" fontId="1" fillId="2" borderId="0" xfId="0" applyFont="1" applyFill="1" applyAlignment="1">
      <alignment horizontal="center" vertical="center" wrapText="1"/>
    </xf>
    <xf numFmtId="4" fontId="1" fillId="2" borderId="0" xfId="0" applyFont="1" applyFill="1" applyAlignment="1">
      <alignment horizontal="center" vertical="center"/>
    </xf>
    <xf numFmtId="0" fontId="8" fillId="2" borderId="0" xfId="1" applyNumberFormat="1" applyFont="1" applyFill="1" applyAlignment="1">
      <alignment horizontal="center" vertical="center"/>
    </xf>
    <xf numFmtId="1" fontId="3" fillId="2" borderId="4" xfId="0" applyNumberFormat="1" applyFont="1" applyFill="1" applyBorder="1" applyAlignment="1">
      <alignment horizontal="left" vertical="center" wrapText="1" indent="1"/>
    </xf>
    <xf numFmtId="4" fontId="3" fillId="2" borderId="6" xfId="0" applyFont="1" applyFill="1" applyBorder="1" applyAlignment="1">
      <alignment horizontal="centerContinuous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Continuous" vertical="center" wrapText="1"/>
    </xf>
    <xf numFmtId="0" fontId="9" fillId="2" borderId="0" xfId="0" applyNumberFormat="1" applyFont="1" applyFill="1" applyAlignment="1">
      <alignment horizontal="center" vertical="center"/>
    </xf>
    <xf numFmtId="4" fontId="9" fillId="2" borderId="0" xfId="1" applyFont="1" applyFill="1" applyAlignment="1">
      <alignment horizontal="center" vertical="center"/>
    </xf>
    <xf numFmtId="0" fontId="9" fillId="2" borderId="0" xfId="1" applyNumberFormat="1" applyFont="1" applyFill="1" applyAlignment="1">
      <alignment horizontal="center" vertical="center"/>
    </xf>
    <xf numFmtId="4" fontId="9" fillId="2" borderId="0" xfId="0" applyFont="1" applyFill="1" applyAlignment="1">
      <alignment horizontal="center" vertical="center"/>
    </xf>
    <xf numFmtId="4" fontId="9" fillId="0" borderId="0" xfId="0" applyFont="1" applyFill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left" vertical="center" wrapText="1" indent="1"/>
    </xf>
    <xf numFmtId="4" fontId="8" fillId="2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4" fontId="6" fillId="0" borderId="0" xfId="0" applyFont="1" applyAlignment="1"/>
    <xf numFmtId="4" fontId="5" fillId="0" borderId="0" xfId="1" applyFont="1" applyFill="1" applyAlignment="1">
      <alignment horizontal="left" vertical="center" indent="1"/>
    </xf>
    <xf numFmtId="164" fontId="0" fillId="0" borderId="9" xfId="0" applyNumberFormat="1" applyBorder="1" applyAlignment="1">
      <alignment horizontal="right" vertical="center" indent="1"/>
    </xf>
    <xf numFmtId="3" fontId="0" fillId="0" borderId="9" xfId="0" applyNumberFormat="1" applyBorder="1" applyAlignment="1">
      <alignment horizontal="right" vertical="center" indent="1"/>
    </xf>
    <xf numFmtId="1" fontId="3" fillId="2" borderId="0" xfId="0" applyNumberFormat="1" applyFont="1" applyFill="1" applyAlignment="1">
      <alignment horizontal="left" vertical="center" wrapText="1" indent="1"/>
    </xf>
    <xf numFmtId="3" fontId="0" fillId="0" borderId="11" xfId="0" applyNumberFormat="1" applyBorder="1" applyAlignment="1">
      <alignment horizontal="right" vertical="center" indent="1"/>
    </xf>
    <xf numFmtId="4" fontId="3" fillId="2" borderId="6" xfId="0" applyFont="1" applyFill="1" applyBorder="1" applyAlignment="1">
      <alignment horizontal="center" vertical="center" wrapText="1"/>
    </xf>
    <xf numFmtId="4" fontId="3" fillId="2" borderId="7" xfId="0" applyFont="1" applyFill="1" applyBorder="1" applyAlignment="1">
      <alignment horizontal="centerContinuous" vertical="center" wrapText="1"/>
    </xf>
    <xf numFmtId="0" fontId="9" fillId="2" borderId="0" xfId="1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 indent="1"/>
    </xf>
    <xf numFmtId="1" fontId="3" fillId="2" borderId="12" xfId="0" applyNumberFormat="1" applyFont="1" applyFill="1" applyBorder="1" applyAlignment="1">
      <alignment horizontal="left" vertical="center" wrapText="1" indent="1"/>
    </xf>
    <xf numFmtId="1" fontId="3" fillId="2" borderId="13" xfId="0" applyNumberFormat="1" applyFont="1" applyFill="1" applyBorder="1" applyAlignment="1">
      <alignment horizontal="left" vertical="center" wrapText="1" indent="1"/>
    </xf>
    <xf numFmtId="1" fontId="3" fillId="2" borderId="15" xfId="0" applyNumberFormat="1" applyFont="1" applyFill="1" applyBorder="1" applyAlignment="1">
      <alignment horizontal="left" vertical="center" wrapText="1" indent="1"/>
    </xf>
    <xf numFmtId="3" fontId="0" fillId="0" borderId="16" xfId="0" applyNumberFormat="1" applyBorder="1" applyAlignment="1">
      <alignment horizontal="right" vertical="center" indent="1"/>
    </xf>
    <xf numFmtId="3" fontId="0" fillId="0" borderId="17" xfId="0" applyNumberFormat="1" applyBorder="1" applyAlignment="1">
      <alignment horizontal="right" vertical="center" indent="1"/>
    </xf>
    <xf numFmtId="3" fontId="11" fillId="0" borderId="0" xfId="0" applyNumberFormat="1" applyFont="1" applyBorder="1" applyAlignment="1">
      <alignment horizontal="right" vertical="center" indent="1"/>
    </xf>
    <xf numFmtId="3" fontId="11" fillId="0" borderId="9" xfId="0" applyNumberFormat="1" applyFont="1" applyBorder="1" applyAlignment="1">
      <alignment horizontal="right" vertical="center" indent="1"/>
    </xf>
    <xf numFmtId="165" fontId="11" fillId="0" borderId="0" xfId="0" applyNumberFormat="1" applyFont="1" applyBorder="1" applyAlignment="1">
      <alignment horizontal="right" vertical="center" indent="1"/>
    </xf>
    <xf numFmtId="165" fontId="11" fillId="0" borderId="9" xfId="0" applyNumberFormat="1" applyFont="1" applyBorder="1" applyAlignment="1">
      <alignment horizontal="right" vertical="center" indent="1"/>
    </xf>
    <xf numFmtId="3" fontId="11" fillId="0" borderId="14" xfId="0" applyNumberFormat="1" applyFont="1" applyBorder="1" applyAlignment="1">
      <alignment horizontal="right" vertical="center" indent="1"/>
    </xf>
    <xf numFmtId="3" fontId="11" fillId="0" borderId="10" xfId="0" applyNumberFormat="1" applyFont="1" applyBorder="1" applyAlignment="1">
      <alignment horizontal="right" vertical="center" indent="1"/>
    </xf>
    <xf numFmtId="4" fontId="3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horizontal="right" vertical="center" indent="1"/>
    </xf>
    <xf numFmtId="4" fontId="3" fillId="2" borderId="6" xfId="0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" fontId="3" fillId="2" borderId="7" xfId="0" applyFont="1" applyFill="1" applyBorder="1" applyAlignment="1">
      <alignment horizontal="center" vertical="center" wrapText="1"/>
    </xf>
    <xf numFmtId="4" fontId="3" fillId="2" borderId="2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 customBuiltin="1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67DAC"/>
      <color rgb="FFFFFFCC"/>
      <color rgb="FFFFCC99"/>
      <color rgb="FF7DB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40C04-12AA-4CF5-99CA-D205227A0E71}">
  <sheetPr codeName="Feuil00"/>
  <dimension ref="A1:B5"/>
  <sheetViews>
    <sheetView showGridLines="0" tabSelected="1" zoomScaleNormal="100" workbookViewId="0"/>
  </sheetViews>
  <sheetFormatPr baseColWidth="10" defaultColWidth="20.7109375" defaultRowHeight="18.75" x14ac:dyDescent="0.3"/>
  <cols>
    <col min="1" max="1" width="4.7109375" style="4" customWidth="1"/>
    <col min="2" max="2" width="150.7109375" style="11" customWidth="1"/>
    <col min="3" max="16384" width="20.7109375" style="5"/>
  </cols>
  <sheetData>
    <row r="1" spans="1:2" s="3" customFormat="1" ht="25.15" customHeight="1" thickBot="1" x14ac:dyDescent="0.3">
      <c r="A1" s="18" t="s">
        <v>8</v>
      </c>
      <c r="B1" s="19" t="s">
        <v>62</v>
      </c>
    </row>
    <row r="2" spans="1:2" s="2" customFormat="1" x14ac:dyDescent="0.25">
      <c r="A2" s="20" t="str">
        <f>'1'!A$2</f>
        <v>1.</v>
      </c>
      <c r="B2" s="36" t="str">
        <f>'1'!C$2</f>
        <v>ARRONDISSEMENT DE 
NIVELLES</v>
      </c>
    </row>
    <row r="3" spans="1:2" s="2" customFormat="1" x14ac:dyDescent="0.25">
      <c r="A3" s="20" t="str">
        <f>'2'!A$2</f>
        <v>2.</v>
      </c>
      <c r="B3" s="36" t="str">
        <f>'2'!C$2 &amp; " (Historique)"</f>
        <v>ARRONDISSEMENT DE 
NIVELLES (Historique)</v>
      </c>
    </row>
    <row r="4" spans="1:2" s="2" customFormat="1" x14ac:dyDescent="0.25">
      <c r="A4" s="20" t="str">
        <f>'3'!A$2</f>
        <v>3.</v>
      </c>
      <c r="B4" s="36" t="str">
        <f>'3'!C$2 &amp; " (Superficie communale)"</f>
        <v>ARRONDISSEMENT DE 
NIVELLES (Superficie communale)</v>
      </c>
    </row>
    <row r="5" spans="1:2" s="35" customFormat="1" x14ac:dyDescent="0.3">
      <c r="A5" s="4"/>
      <c r="B5" s="36"/>
    </row>
  </sheetData>
  <hyperlinks>
    <hyperlink ref="B2" location="'1'!A1" display="'1'!A1" xr:uid="{E3E99523-1AE0-4730-8AA0-13864C7C4615}"/>
    <hyperlink ref="B3" location="'2'!A1" display="'2'!A1" xr:uid="{42DD7C27-3E9A-4BE5-95EB-6B9BDB36EC24}"/>
    <hyperlink ref="B4" location="'3'!A1" display="'3'!A1" xr:uid="{6CFD6F46-99EC-4626-BD8F-41F30E326AD7}"/>
  </hyperlinks>
  <printOptions horizontalCentered="1"/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6EF4B-79CB-4943-B0E1-D499F39BFA3C}">
  <sheetPr codeName="Feuil01"/>
  <dimension ref="A1:AC30"/>
  <sheetViews>
    <sheetView showGridLines="0" zoomScaleNormal="10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29" width="15.7109375" style="10" customWidth="1"/>
    <col min="30" max="16384" width="20.7109375" style="7"/>
  </cols>
  <sheetData>
    <row r="1" spans="1:29" s="45" customFormat="1" ht="11.25" hidden="1" x14ac:dyDescent="0.25">
      <c r="A1" s="43"/>
      <c r="B1" s="43"/>
      <c r="C1" s="44">
        <v>2</v>
      </c>
      <c r="D1" s="44">
        <v>4</v>
      </c>
      <c r="E1" s="44">
        <v>5</v>
      </c>
      <c r="F1" s="44">
        <v>36</v>
      </c>
      <c r="G1" s="44">
        <v>37</v>
      </c>
      <c r="H1" s="44">
        <v>22</v>
      </c>
      <c r="I1" s="44">
        <v>23</v>
      </c>
      <c r="J1" s="44">
        <v>24</v>
      </c>
      <c r="K1" s="44">
        <v>25</v>
      </c>
      <c r="L1" s="44">
        <v>15</v>
      </c>
      <c r="M1" s="44">
        <v>16</v>
      </c>
      <c r="N1" s="44">
        <v>26</v>
      </c>
      <c r="O1" s="44">
        <v>27</v>
      </c>
      <c r="P1" s="44">
        <v>31</v>
      </c>
      <c r="Q1" s="44">
        <v>32</v>
      </c>
      <c r="R1" s="44">
        <v>40</v>
      </c>
      <c r="S1" s="44">
        <v>41</v>
      </c>
      <c r="T1" s="44">
        <v>42</v>
      </c>
      <c r="U1" s="44">
        <v>44</v>
      </c>
      <c r="V1" s="44">
        <v>6</v>
      </c>
      <c r="W1" s="44">
        <v>7</v>
      </c>
      <c r="X1" s="44">
        <v>8</v>
      </c>
      <c r="Y1" s="44">
        <v>9</v>
      </c>
      <c r="Z1" s="44">
        <v>10</v>
      </c>
      <c r="AA1" s="44">
        <v>11</v>
      </c>
      <c r="AB1" s="44">
        <v>12</v>
      </c>
      <c r="AC1" s="44">
        <v>13</v>
      </c>
    </row>
    <row r="2" spans="1:29" s="8" customFormat="1" ht="37.5" customHeight="1" x14ac:dyDescent="0.25">
      <c r="A2" s="12" t="s">
        <v>0</v>
      </c>
      <c r="B2" s="21">
        <v>2022</v>
      </c>
      <c r="C2" s="19" t="s">
        <v>63</v>
      </c>
      <c r="D2" s="60" t="s">
        <v>59</v>
      </c>
      <c r="E2" s="60" t="s">
        <v>52</v>
      </c>
      <c r="F2" s="24">
        <v>2020</v>
      </c>
      <c r="G2" s="24">
        <v>2020</v>
      </c>
      <c r="H2" s="60" t="s">
        <v>15</v>
      </c>
      <c r="I2" s="60" t="s">
        <v>21</v>
      </c>
      <c r="J2" s="60" t="s">
        <v>16</v>
      </c>
      <c r="K2" s="60" t="s">
        <v>22</v>
      </c>
      <c r="L2" s="60" t="s">
        <v>53</v>
      </c>
      <c r="M2" s="60" t="s">
        <v>20</v>
      </c>
      <c r="N2" s="60" t="s">
        <v>17</v>
      </c>
      <c r="O2" s="60" t="s">
        <v>23</v>
      </c>
      <c r="P2" s="60" t="s">
        <v>55</v>
      </c>
      <c r="Q2" s="60" t="s">
        <v>54</v>
      </c>
      <c r="R2" s="42" t="s">
        <v>57</v>
      </c>
      <c r="S2" s="42"/>
      <c r="T2" s="42"/>
      <c r="U2" s="23"/>
      <c r="V2" s="60" t="s">
        <v>58</v>
      </c>
      <c r="W2" s="23" t="s">
        <v>13</v>
      </c>
      <c r="X2" s="23"/>
      <c r="Y2" s="23"/>
      <c r="Z2" s="23"/>
      <c r="AA2" s="23"/>
      <c r="AB2" s="23"/>
      <c r="AC2" s="23"/>
    </row>
    <row r="3" spans="1:29" s="1" customFormat="1" ht="60.75" thickBot="1" x14ac:dyDescent="0.3">
      <c r="A3" s="14" t="s">
        <v>9</v>
      </c>
      <c r="B3" s="14" t="s">
        <v>11</v>
      </c>
      <c r="C3" s="14" t="s">
        <v>10</v>
      </c>
      <c r="D3" s="60"/>
      <c r="E3" s="60"/>
      <c r="F3" s="41" t="s">
        <v>14</v>
      </c>
      <c r="G3" s="58" t="s">
        <v>65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41" t="s">
        <v>18</v>
      </c>
      <c r="S3" s="41" t="s">
        <v>19</v>
      </c>
      <c r="T3" s="41" t="s">
        <v>56</v>
      </c>
      <c r="U3" s="41" t="s">
        <v>6</v>
      </c>
      <c r="V3" s="60"/>
      <c r="W3" s="41" t="s">
        <v>2</v>
      </c>
      <c r="X3" s="41" t="s">
        <v>60</v>
      </c>
      <c r="Y3" s="41" t="s">
        <v>3</v>
      </c>
      <c r="Z3" s="41" t="s">
        <v>4</v>
      </c>
      <c r="AA3" s="41" t="s">
        <v>7</v>
      </c>
      <c r="AB3" s="41" t="s">
        <v>5</v>
      </c>
      <c r="AC3" s="41" t="s">
        <v>6</v>
      </c>
    </row>
    <row r="4" spans="1:29" x14ac:dyDescent="0.25">
      <c r="A4" s="16"/>
      <c r="B4" s="16">
        <v>25005</v>
      </c>
      <c r="C4" s="47" t="s">
        <v>66</v>
      </c>
      <c r="D4" s="46">
        <v>49</v>
      </c>
      <c r="E4" s="38">
        <v>2586</v>
      </c>
      <c r="F4" s="38">
        <v>70</v>
      </c>
      <c r="G4" s="59">
        <v>56.98</v>
      </c>
      <c r="H4" s="38" t="s">
        <v>67</v>
      </c>
      <c r="I4" s="38" t="s">
        <v>68</v>
      </c>
      <c r="J4" s="38" t="s">
        <v>67</v>
      </c>
      <c r="K4" s="38" t="s">
        <v>68</v>
      </c>
      <c r="L4" s="38">
        <v>810</v>
      </c>
      <c r="M4" s="38">
        <v>4</v>
      </c>
      <c r="N4" s="38" t="s">
        <v>67</v>
      </c>
      <c r="O4" s="38" t="s">
        <v>68</v>
      </c>
      <c r="P4" s="38" t="s">
        <v>67</v>
      </c>
      <c r="Q4" s="38" t="s">
        <v>68</v>
      </c>
      <c r="R4" s="38">
        <v>49</v>
      </c>
      <c r="S4" s="38" t="s">
        <v>67</v>
      </c>
      <c r="T4" s="38" t="s">
        <v>67</v>
      </c>
      <c r="U4" s="38">
        <v>0</v>
      </c>
      <c r="V4" s="38">
        <v>39</v>
      </c>
      <c r="W4" s="37">
        <v>0.82</v>
      </c>
      <c r="X4" s="37">
        <v>0</v>
      </c>
      <c r="Y4" s="37">
        <v>0</v>
      </c>
      <c r="Z4" s="37">
        <v>0</v>
      </c>
      <c r="AA4" s="37">
        <v>0</v>
      </c>
      <c r="AB4" s="37">
        <v>0.1</v>
      </c>
      <c r="AC4" s="37">
        <f>IF(ISTEXT($V4),"-",MAX(0,1-SUM(W4:AB4)))</f>
        <v>8.0000000000000071E-2</v>
      </c>
    </row>
    <row r="5" spans="1:29" x14ac:dyDescent="0.25">
      <c r="A5" s="16"/>
      <c r="B5" s="16">
        <v>25014</v>
      </c>
      <c r="C5" s="48" t="s">
        <v>69</v>
      </c>
      <c r="D5" s="46">
        <v>39</v>
      </c>
      <c r="E5" s="38">
        <v>1909</v>
      </c>
      <c r="F5" s="38">
        <v>64</v>
      </c>
      <c r="G5" s="59">
        <v>56.22</v>
      </c>
      <c r="H5" s="38">
        <v>290</v>
      </c>
      <c r="I5" s="38">
        <v>5</v>
      </c>
      <c r="J5" s="38">
        <v>390</v>
      </c>
      <c r="K5" s="38">
        <v>8</v>
      </c>
      <c r="L5" s="38">
        <v>1630</v>
      </c>
      <c r="M5" s="38">
        <v>10</v>
      </c>
      <c r="N5" s="38">
        <v>0</v>
      </c>
      <c r="O5" s="38">
        <v>0</v>
      </c>
      <c r="P5" s="38">
        <v>0</v>
      </c>
      <c r="Q5" s="38">
        <v>0</v>
      </c>
      <c r="R5" s="38">
        <v>8</v>
      </c>
      <c r="S5" s="38">
        <v>1149</v>
      </c>
      <c r="T5" s="38">
        <v>0</v>
      </c>
      <c r="U5" s="38">
        <v>0</v>
      </c>
      <c r="V5" s="38">
        <v>30</v>
      </c>
      <c r="W5" s="37">
        <v>0.67</v>
      </c>
      <c r="X5" s="37">
        <v>0.03</v>
      </c>
      <c r="Y5" s="37">
        <v>0.03</v>
      </c>
      <c r="Z5" s="37">
        <v>0.1</v>
      </c>
      <c r="AA5" s="37">
        <v>0.1</v>
      </c>
      <c r="AB5" s="37">
        <v>7.0000000000000007E-2</v>
      </c>
      <c r="AC5" s="37">
        <f t="shared" ref="AC5:AC30" si="0">IF(ISTEXT($V5),"-",MAX(0,1-SUM(W5:AB5)))</f>
        <v>0</v>
      </c>
    </row>
    <row r="6" spans="1:29" x14ac:dyDescent="0.25">
      <c r="A6" s="16"/>
      <c r="B6" s="16">
        <v>25015</v>
      </c>
      <c r="C6" s="48" t="s">
        <v>70</v>
      </c>
      <c r="D6" s="46">
        <v>14</v>
      </c>
      <c r="E6" s="38">
        <v>618</v>
      </c>
      <c r="F6" s="38">
        <v>24</v>
      </c>
      <c r="G6" s="59">
        <v>59.43</v>
      </c>
      <c r="H6" s="38" t="s">
        <v>67</v>
      </c>
      <c r="I6" s="38" t="s">
        <v>68</v>
      </c>
      <c r="J6" s="38">
        <v>200</v>
      </c>
      <c r="K6" s="38">
        <v>8</v>
      </c>
      <c r="L6" s="38">
        <v>740</v>
      </c>
      <c r="M6" s="38">
        <v>8</v>
      </c>
      <c r="N6" s="38" t="s">
        <v>67</v>
      </c>
      <c r="O6" s="38" t="s">
        <v>68</v>
      </c>
      <c r="P6" s="38" t="s">
        <v>67</v>
      </c>
      <c r="Q6" s="38" t="s">
        <v>68</v>
      </c>
      <c r="R6" s="38">
        <v>77</v>
      </c>
      <c r="S6" s="38" t="s">
        <v>67</v>
      </c>
      <c r="T6" s="38" t="s">
        <v>67</v>
      </c>
      <c r="U6" s="38">
        <v>0</v>
      </c>
      <c r="V6" s="38">
        <v>12</v>
      </c>
      <c r="W6" s="37">
        <v>0.33</v>
      </c>
      <c r="X6" s="37">
        <v>0</v>
      </c>
      <c r="Y6" s="37">
        <v>0</v>
      </c>
      <c r="Z6" s="37">
        <v>0.08</v>
      </c>
      <c r="AA6" s="37">
        <v>0.17</v>
      </c>
      <c r="AB6" s="37">
        <v>0.17</v>
      </c>
      <c r="AC6" s="37">
        <f t="shared" si="0"/>
        <v>0.24999999999999989</v>
      </c>
    </row>
    <row r="7" spans="1:29" x14ac:dyDescent="0.25">
      <c r="A7" s="16"/>
      <c r="B7" s="16">
        <v>25018</v>
      </c>
      <c r="C7" s="48" t="s">
        <v>71</v>
      </c>
      <c r="D7" s="46">
        <v>53</v>
      </c>
      <c r="E7" s="38">
        <v>2810</v>
      </c>
      <c r="F7" s="38">
        <v>97</v>
      </c>
      <c r="G7" s="59">
        <v>54.96</v>
      </c>
      <c r="H7" s="38">
        <v>430</v>
      </c>
      <c r="I7" s="38">
        <v>8</v>
      </c>
      <c r="J7" s="38">
        <v>820</v>
      </c>
      <c r="K7" s="38">
        <v>18</v>
      </c>
      <c r="L7" s="38">
        <v>3250</v>
      </c>
      <c r="M7" s="38">
        <v>22</v>
      </c>
      <c r="N7" s="38" t="s">
        <v>67</v>
      </c>
      <c r="O7" s="38" t="s">
        <v>68</v>
      </c>
      <c r="P7" s="38" t="s">
        <v>67</v>
      </c>
      <c r="Q7" s="38" t="s">
        <v>68</v>
      </c>
      <c r="R7" s="38">
        <v>340</v>
      </c>
      <c r="S7" s="38" t="s">
        <v>67</v>
      </c>
      <c r="T7" s="38" t="s">
        <v>67</v>
      </c>
      <c r="U7" s="38">
        <v>0</v>
      </c>
      <c r="V7" s="38">
        <v>43</v>
      </c>
      <c r="W7" s="37">
        <v>0.53</v>
      </c>
      <c r="X7" s="37">
        <v>0.02</v>
      </c>
      <c r="Y7" s="37">
        <v>0.02</v>
      </c>
      <c r="Z7" s="37">
        <v>0.02</v>
      </c>
      <c r="AA7" s="37">
        <v>7.0000000000000007E-2</v>
      </c>
      <c r="AB7" s="37">
        <v>0.26</v>
      </c>
      <c r="AC7" s="37">
        <f t="shared" si="0"/>
        <v>7.9999999999999849E-2</v>
      </c>
    </row>
    <row r="8" spans="1:29" x14ac:dyDescent="0.25">
      <c r="A8" s="16"/>
      <c r="B8" s="16">
        <v>25023</v>
      </c>
      <c r="C8" s="48" t="s">
        <v>72</v>
      </c>
      <c r="D8" s="46">
        <v>13</v>
      </c>
      <c r="E8" s="38">
        <v>660</v>
      </c>
      <c r="F8" s="38">
        <v>21</v>
      </c>
      <c r="G8" s="59">
        <v>53.82</v>
      </c>
      <c r="H8" s="38">
        <v>0</v>
      </c>
      <c r="I8" s="38">
        <v>0</v>
      </c>
      <c r="J8" s="38" t="s">
        <v>67</v>
      </c>
      <c r="K8" s="38" t="s">
        <v>68</v>
      </c>
      <c r="L8" s="38" t="s">
        <v>67</v>
      </c>
      <c r="M8" s="38" t="s">
        <v>68</v>
      </c>
      <c r="N8" s="38">
        <v>0</v>
      </c>
      <c r="O8" s="38">
        <v>0</v>
      </c>
      <c r="P8" s="38">
        <v>0</v>
      </c>
      <c r="Q8" s="38">
        <v>0</v>
      </c>
      <c r="R8" s="38" t="s">
        <v>67</v>
      </c>
      <c r="S8" s="38">
        <v>432</v>
      </c>
      <c r="T8" s="38">
        <v>0</v>
      </c>
      <c r="U8" s="38">
        <v>0</v>
      </c>
      <c r="V8" s="38">
        <v>10</v>
      </c>
      <c r="W8" s="37">
        <v>0.6</v>
      </c>
      <c r="X8" s="37">
        <v>0.1</v>
      </c>
      <c r="Y8" s="37">
        <v>0</v>
      </c>
      <c r="Z8" s="37">
        <v>0</v>
      </c>
      <c r="AA8" s="37">
        <v>0</v>
      </c>
      <c r="AB8" s="37">
        <v>0.3</v>
      </c>
      <c r="AC8" s="37">
        <f t="shared" si="0"/>
        <v>0</v>
      </c>
    </row>
    <row r="9" spans="1:29" x14ac:dyDescent="0.25">
      <c r="A9" s="16"/>
      <c r="B9" s="16">
        <v>25031</v>
      </c>
      <c r="C9" s="48" t="s">
        <v>73</v>
      </c>
      <c r="D9" s="46">
        <v>81</v>
      </c>
      <c r="E9" s="38">
        <v>5754</v>
      </c>
      <c r="F9" s="38">
        <v>145</v>
      </c>
      <c r="G9" s="59">
        <v>53.83</v>
      </c>
      <c r="H9" s="38">
        <v>900</v>
      </c>
      <c r="I9" s="38">
        <v>13</v>
      </c>
      <c r="J9" s="38">
        <v>680</v>
      </c>
      <c r="K9" s="38">
        <v>17</v>
      </c>
      <c r="L9" s="38">
        <v>4530</v>
      </c>
      <c r="M9" s="38">
        <v>26</v>
      </c>
      <c r="N9" s="38" t="s">
        <v>67</v>
      </c>
      <c r="O9" s="38" t="s">
        <v>68</v>
      </c>
      <c r="P9" s="38" t="s">
        <v>67</v>
      </c>
      <c r="Q9" s="38" t="s">
        <v>68</v>
      </c>
      <c r="R9" s="38">
        <v>282</v>
      </c>
      <c r="S9" s="38" t="s">
        <v>67</v>
      </c>
      <c r="T9" s="38" t="s">
        <v>67</v>
      </c>
      <c r="U9" s="38">
        <v>0</v>
      </c>
      <c r="V9" s="38">
        <v>75</v>
      </c>
      <c r="W9" s="37">
        <v>0.63</v>
      </c>
      <c r="X9" s="37">
        <v>0.05</v>
      </c>
      <c r="Y9" s="37">
        <v>0.05</v>
      </c>
      <c r="Z9" s="37">
        <v>0.04</v>
      </c>
      <c r="AA9" s="37">
        <v>0.04</v>
      </c>
      <c r="AB9" s="37">
        <v>0.15</v>
      </c>
      <c r="AC9" s="37">
        <f t="shared" si="0"/>
        <v>3.9999999999999813E-2</v>
      </c>
    </row>
    <row r="10" spans="1:29" x14ac:dyDescent="0.25">
      <c r="A10" s="16"/>
      <c r="B10" s="16">
        <v>25037</v>
      </c>
      <c r="C10" s="48" t="s">
        <v>74</v>
      </c>
      <c r="D10" s="46">
        <v>44</v>
      </c>
      <c r="E10" s="38">
        <v>2692</v>
      </c>
      <c r="F10" s="38">
        <v>79</v>
      </c>
      <c r="G10" s="59">
        <v>56.64</v>
      </c>
      <c r="H10" s="38" t="s">
        <v>67</v>
      </c>
      <c r="I10" s="38" t="s">
        <v>68</v>
      </c>
      <c r="J10" s="38">
        <v>450</v>
      </c>
      <c r="K10" s="38">
        <v>11</v>
      </c>
      <c r="L10" s="38">
        <v>1810</v>
      </c>
      <c r="M10" s="38">
        <v>12</v>
      </c>
      <c r="N10" s="38" t="s">
        <v>67</v>
      </c>
      <c r="O10" s="38" t="s">
        <v>68</v>
      </c>
      <c r="P10" s="38">
        <v>0</v>
      </c>
      <c r="Q10" s="38">
        <v>0</v>
      </c>
      <c r="R10" s="38">
        <v>464</v>
      </c>
      <c r="S10" s="38" t="s">
        <v>67</v>
      </c>
      <c r="T10" s="38">
        <v>497</v>
      </c>
      <c r="U10" s="38">
        <v>0</v>
      </c>
      <c r="V10" s="38">
        <v>33</v>
      </c>
      <c r="W10" s="37">
        <v>0.64</v>
      </c>
      <c r="X10" s="37">
        <v>0.06</v>
      </c>
      <c r="Y10" s="37">
        <v>0.03</v>
      </c>
      <c r="Z10" s="37">
        <v>0.03</v>
      </c>
      <c r="AA10" s="37">
        <v>0</v>
      </c>
      <c r="AB10" s="37">
        <v>0.18</v>
      </c>
      <c r="AC10" s="37">
        <f t="shared" si="0"/>
        <v>6.0000000000000053E-2</v>
      </c>
    </row>
    <row r="11" spans="1:29" x14ac:dyDescent="0.25">
      <c r="A11" s="16"/>
      <c r="B11" s="16">
        <v>25043</v>
      </c>
      <c r="C11" s="48" t="s">
        <v>75</v>
      </c>
      <c r="D11" s="46">
        <v>38</v>
      </c>
      <c r="E11" s="38">
        <v>2498</v>
      </c>
      <c r="F11" s="38">
        <v>73</v>
      </c>
      <c r="G11" s="59">
        <v>58.9</v>
      </c>
      <c r="H11" s="38">
        <v>360</v>
      </c>
      <c r="I11" s="38">
        <v>5</v>
      </c>
      <c r="J11" s="38">
        <v>530</v>
      </c>
      <c r="K11" s="38">
        <v>10</v>
      </c>
      <c r="L11" s="38">
        <v>2550</v>
      </c>
      <c r="M11" s="38">
        <v>14</v>
      </c>
      <c r="N11" s="38">
        <v>0</v>
      </c>
      <c r="O11" s="38">
        <v>0</v>
      </c>
      <c r="P11" s="38" t="s">
        <v>67</v>
      </c>
      <c r="Q11" s="38" t="s">
        <v>68</v>
      </c>
      <c r="R11" s="38">
        <v>10</v>
      </c>
      <c r="S11" s="38">
        <v>1777</v>
      </c>
      <c r="T11" s="38" t="s">
        <v>67</v>
      </c>
      <c r="U11" s="38">
        <v>0</v>
      </c>
      <c r="V11" s="38">
        <v>33</v>
      </c>
      <c r="W11" s="37">
        <v>0.67</v>
      </c>
      <c r="X11" s="37">
        <v>0</v>
      </c>
      <c r="Y11" s="37">
        <v>0</v>
      </c>
      <c r="Z11" s="37">
        <v>0</v>
      </c>
      <c r="AA11" s="37">
        <v>0.06</v>
      </c>
      <c r="AB11" s="37">
        <v>0.27</v>
      </c>
      <c r="AC11" s="37">
        <f t="shared" si="0"/>
        <v>0</v>
      </c>
    </row>
    <row r="12" spans="1:29" x14ac:dyDescent="0.25">
      <c r="A12" s="16"/>
      <c r="B12" s="16">
        <v>25044</v>
      </c>
      <c r="C12" s="48" t="s">
        <v>76</v>
      </c>
      <c r="D12" s="46">
        <v>32</v>
      </c>
      <c r="E12" s="38">
        <v>1726</v>
      </c>
      <c r="F12" s="38">
        <v>43</v>
      </c>
      <c r="G12" s="59">
        <v>53.93</v>
      </c>
      <c r="H12" s="38">
        <v>190</v>
      </c>
      <c r="I12" s="38">
        <v>4</v>
      </c>
      <c r="J12" s="38">
        <v>220</v>
      </c>
      <c r="K12" s="38">
        <v>7</v>
      </c>
      <c r="L12" s="38">
        <v>1000</v>
      </c>
      <c r="M12" s="38">
        <v>8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739</v>
      </c>
      <c r="T12" s="38">
        <v>0</v>
      </c>
      <c r="U12" s="38">
        <v>0</v>
      </c>
      <c r="V12" s="38">
        <v>26</v>
      </c>
      <c r="W12" s="37">
        <v>0.69</v>
      </c>
      <c r="X12" s="37">
        <v>0.04</v>
      </c>
      <c r="Y12" s="37">
        <v>0.04</v>
      </c>
      <c r="Z12" s="37">
        <v>0.08</v>
      </c>
      <c r="AA12" s="37">
        <v>0.08</v>
      </c>
      <c r="AB12" s="37">
        <v>0.08</v>
      </c>
      <c r="AC12" s="37">
        <f t="shared" si="0"/>
        <v>0</v>
      </c>
    </row>
    <row r="13" spans="1:29" x14ac:dyDescent="0.25">
      <c r="A13" s="16"/>
      <c r="B13" s="16">
        <v>25048</v>
      </c>
      <c r="C13" s="48" t="s">
        <v>77</v>
      </c>
      <c r="D13" s="46">
        <v>84</v>
      </c>
      <c r="E13" s="38">
        <v>5081</v>
      </c>
      <c r="F13" s="38">
        <v>154</v>
      </c>
      <c r="G13" s="59">
        <v>59.52</v>
      </c>
      <c r="H13" s="38">
        <v>610</v>
      </c>
      <c r="I13" s="38">
        <v>6</v>
      </c>
      <c r="J13" s="38">
        <v>1000</v>
      </c>
      <c r="K13" s="38">
        <v>21</v>
      </c>
      <c r="L13" s="38">
        <v>3900</v>
      </c>
      <c r="M13" s="38">
        <v>26</v>
      </c>
      <c r="N13" s="38" t="s">
        <v>67</v>
      </c>
      <c r="O13" s="38" t="s">
        <v>68</v>
      </c>
      <c r="P13" s="38" t="s">
        <v>67</v>
      </c>
      <c r="Q13" s="38" t="s">
        <v>68</v>
      </c>
      <c r="R13" s="38">
        <v>203</v>
      </c>
      <c r="S13" s="38" t="s">
        <v>67</v>
      </c>
      <c r="T13" s="38" t="s">
        <v>67</v>
      </c>
      <c r="U13" s="38">
        <v>0</v>
      </c>
      <c r="V13" s="38">
        <v>67</v>
      </c>
      <c r="W13" s="37">
        <v>0.69</v>
      </c>
      <c r="X13" s="37">
        <v>0</v>
      </c>
      <c r="Y13" s="37">
        <v>0.03</v>
      </c>
      <c r="Z13" s="37">
        <v>7.0000000000000007E-2</v>
      </c>
      <c r="AA13" s="37">
        <v>0</v>
      </c>
      <c r="AB13" s="37">
        <v>0.13</v>
      </c>
      <c r="AC13" s="37">
        <f t="shared" si="0"/>
        <v>7.999999999999996E-2</v>
      </c>
    </row>
    <row r="14" spans="1:29" x14ac:dyDescent="0.25">
      <c r="A14" s="16"/>
      <c r="B14" s="16">
        <v>25050</v>
      </c>
      <c r="C14" s="48" t="s">
        <v>78</v>
      </c>
      <c r="D14" s="46" t="s">
        <v>68</v>
      </c>
      <c r="E14" s="38" t="s">
        <v>67</v>
      </c>
      <c r="F14" s="38" t="s">
        <v>67</v>
      </c>
      <c r="G14" s="59" t="s">
        <v>67</v>
      </c>
      <c r="H14" s="38" t="s">
        <v>67</v>
      </c>
      <c r="I14" s="38" t="s">
        <v>67</v>
      </c>
      <c r="J14" s="38" t="s">
        <v>67</v>
      </c>
      <c r="K14" s="38" t="s">
        <v>67</v>
      </c>
      <c r="L14" s="38" t="s">
        <v>67</v>
      </c>
      <c r="M14" s="38" t="s">
        <v>67</v>
      </c>
      <c r="N14" s="38" t="s">
        <v>67</v>
      </c>
      <c r="O14" s="38" t="s">
        <v>67</v>
      </c>
      <c r="P14" s="38" t="s">
        <v>67</v>
      </c>
      <c r="Q14" s="38" t="s">
        <v>67</v>
      </c>
      <c r="R14" s="38" t="s">
        <v>67</v>
      </c>
      <c r="S14" s="38" t="s">
        <v>67</v>
      </c>
      <c r="T14" s="38" t="s">
        <v>67</v>
      </c>
      <c r="U14" s="38" t="s">
        <v>67</v>
      </c>
      <c r="V14" s="38" t="s">
        <v>67</v>
      </c>
      <c r="W14" s="37" t="s">
        <v>67</v>
      </c>
      <c r="X14" s="37" t="s">
        <v>67</v>
      </c>
      <c r="Y14" s="37" t="s">
        <v>67</v>
      </c>
      <c r="Z14" s="37" t="s">
        <v>67</v>
      </c>
      <c r="AA14" s="37" t="s">
        <v>67</v>
      </c>
      <c r="AB14" s="37" t="s">
        <v>67</v>
      </c>
      <c r="AC14" s="37" t="str">
        <f t="shared" si="0"/>
        <v>-</v>
      </c>
    </row>
    <row r="15" spans="1:29" x14ac:dyDescent="0.25">
      <c r="A15" s="16"/>
      <c r="B15" s="16">
        <v>25068</v>
      </c>
      <c r="C15" s="48" t="s">
        <v>79</v>
      </c>
      <c r="D15" s="46">
        <v>14</v>
      </c>
      <c r="E15" s="38">
        <v>566</v>
      </c>
      <c r="F15" s="38">
        <v>29</v>
      </c>
      <c r="G15" s="59">
        <v>55.08</v>
      </c>
      <c r="H15" s="38">
        <v>0</v>
      </c>
      <c r="I15" s="38">
        <v>0</v>
      </c>
      <c r="J15" s="38">
        <v>110</v>
      </c>
      <c r="K15" s="38">
        <v>4</v>
      </c>
      <c r="L15" s="38">
        <v>290</v>
      </c>
      <c r="M15" s="38">
        <v>4</v>
      </c>
      <c r="N15" s="38">
        <v>0</v>
      </c>
      <c r="O15" s="38">
        <v>0</v>
      </c>
      <c r="P15" s="38" t="s">
        <v>67</v>
      </c>
      <c r="Q15" s="38" t="s">
        <v>68</v>
      </c>
      <c r="R15" s="38">
        <v>40</v>
      </c>
      <c r="S15" s="38">
        <v>193</v>
      </c>
      <c r="T15" s="38" t="s">
        <v>67</v>
      </c>
      <c r="U15" s="38">
        <v>0</v>
      </c>
      <c r="V15" s="38">
        <v>12</v>
      </c>
      <c r="W15" s="37">
        <v>0.5</v>
      </c>
      <c r="X15" s="37">
        <v>0.25</v>
      </c>
      <c r="Y15" s="37">
        <v>0</v>
      </c>
      <c r="Z15" s="37">
        <v>0</v>
      </c>
      <c r="AA15" s="37">
        <v>0</v>
      </c>
      <c r="AB15" s="37">
        <v>0.17</v>
      </c>
      <c r="AC15" s="37">
        <f t="shared" si="0"/>
        <v>7.999999999999996E-2</v>
      </c>
    </row>
    <row r="16" spans="1:29" x14ac:dyDescent="0.25">
      <c r="A16" s="16"/>
      <c r="B16" s="16">
        <v>25072</v>
      </c>
      <c r="C16" s="48" t="s">
        <v>80</v>
      </c>
      <c r="D16" s="46">
        <v>68</v>
      </c>
      <c r="E16" s="38">
        <v>3950</v>
      </c>
      <c r="F16" s="38">
        <v>119</v>
      </c>
      <c r="G16" s="59">
        <v>55.56</v>
      </c>
      <c r="H16" s="38">
        <v>910</v>
      </c>
      <c r="I16" s="38">
        <v>14</v>
      </c>
      <c r="J16" s="38">
        <v>580</v>
      </c>
      <c r="K16" s="38">
        <v>19</v>
      </c>
      <c r="L16" s="38">
        <v>3590</v>
      </c>
      <c r="M16" s="38">
        <v>26</v>
      </c>
      <c r="N16" s="38">
        <v>7100</v>
      </c>
      <c r="O16" s="38">
        <v>5</v>
      </c>
      <c r="P16" s="38" t="s">
        <v>67</v>
      </c>
      <c r="Q16" s="38" t="s">
        <v>68</v>
      </c>
      <c r="R16" s="38">
        <v>325</v>
      </c>
      <c r="S16" s="38">
        <v>2622</v>
      </c>
      <c r="T16" s="38" t="s">
        <v>67</v>
      </c>
      <c r="U16" s="38">
        <v>0</v>
      </c>
      <c r="V16" s="38">
        <v>53</v>
      </c>
      <c r="W16" s="37">
        <v>0.47</v>
      </c>
      <c r="X16" s="37">
        <v>0.04</v>
      </c>
      <c r="Y16" s="37">
        <v>0.08</v>
      </c>
      <c r="Z16" s="37">
        <v>0.02</v>
      </c>
      <c r="AA16" s="37">
        <v>0.08</v>
      </c>
      <c r="AB16" s="37">
        <v>0.17</v>
      </c>
      <c r="AC16" s="37">
        <f t="shared" si="0"/>
        <v>0.14000000000000001</v>
      </c>
    </row>
    <row r="17" spans="1:29" x14ac:dyDescent="0.25">
      <c r="A17" s="16"/>
      <c r="B17" s="16">
        <v>25084</v>
      </c>
      <c r="C17" s="48" t="s">
        <v>81</v>
      </c>
      <c r="D17" s="46">
        <v>57</v>
      </c>
      <c r="E17" s="38">
        <v>4302</v>
      </c>
      <c r="F17" s="38">
        <v>100</v>
      </c>
      <c r="G17" s="59">
        <v>55.36</v>
      </c>
      <c r="H17" s="38">
        <v>880</v>
      </c>
      <c r="I17" s="38">
        <v>11</v>
      </c>
      <c r="J17" s="38">
        <v>660</v>
      </c>
      <c r="K17" s="38">
        <v>14</v>
      </c>
      <c r="L17" s="38">
        <v>3870</v>
      </c>
      <c r="M17" s="38">
        <v>20</v>
      </c>
      <c r="N17" s="38" t="s">
        <v>67</v>
      </c>
      <c r="O17" s="38" t="s">
        <v>68</v>
      </c>
      <c r="P17" s="38" t="s">
        <v>67</v>
      </c>
      <c r="Q17" s="38" t="s">
        <v>68</v>
      </c>
      <c r="R17" s="38">
        <v>27</v>
      </c>
      <c r="S17" s="38" t="s">
        <v>67</v>
      </c>
      <c r="T17" s="38" t="s">
        <v>67</v>
      </c>
      <c r="U17" s="38">
        <v>0</v>
      </c>
      <c r="V17" s="38">
        <v>49</v>
      </c>
      <c r="W17" s="37">
        <v>0.61</v>
      </c>
      <c r="X17" s="37">
        <v>0.02</v>
      </c>
      <c r="Y17" s="37">
        <v>0.06</v>
      </c>
      <c r="Z17" s="37">
        <v>0</v>
      </c>
      <c r="AA17" s="37">
        <v>0.06</v>
      </c>
      <c r="AB17" s="37">
        <v>0.16</v>
      </c>
      <c r="AC17" s="37">
        <f t="shared" si="0"/>
        <v>8.9999999999999969E-2</v>
      </c>
    </row>
    <row r="18" spans="1:29" x14ac:dyDescent="0.25">
      <c r="A18" s="16"/>
      <c r="B18" s="16">
        <v>25091</v>
      </c>
      <c r="C18" s="48" t="s">
        <v>82</v>
      </c>
      <c r="D18" s="46">
        <v>7</v>
      </c>
      <c r="E18" s="38">
        <v>263</v>
      </c>
      <c r="F18" s="38">
        <v>8</v>
      </c>
      <c r="G18" s="59">
        <v>47.83</v>
      </c>
      <c r="H18" s="38">
        <v>0</v>
      </c>
      <c r="I18" s="38">
        <v>0</v>
      </c>
      <c r="J18" s="38" t="s">
        <v>67</v>
      </c>
      <c r="K18" s="38" t="s">
        <v>68</v>
      </c>
      <c r="L18" s="38" t="s">
        <v>67</v>
      </c>
      <c r="M18" s="38" t="s">
        <v>68</v>
      </c>
      <c r="N18" s="38">
        <v>0</v>
      </c>
      <c r="O18" s="38">
        <v>0</v>
      </c>
      <c r="P18" s="38">
        <v>0</v>
      </c>
      <c r="Q18" s="38">
        <v>0</v>
      </c>
      <c r="R18" s="38" t="s">
        <v>67</v>
      </c>
      <c r="S18" s="38">
        <v>14</v>
      </c>
      <c r="T18" s="38">
        <v>0</v>
      </c>
      <c r="U18" s="38">
        <v>0</v>
      </c>
      <c r="V18" s="38">
        <v>6</v>
      </c>
      <c r="W18" s="37">
        <v>0.67</v>
      </c>
      <c r="X18" s="37">
        <v>0.17</v>
      </c>
      <c r="Y18" s="37">
        <v>0</v>
      </c>
      <c r="Z18" s="37">
        <v>0.17</v>
      </c>
      <c r="AA18" s="37">
        <v>0</v>
      </c>
      <c r="AB18" s="37">
        <v>0</v>
      </c>
      <c r="AC18" s="37">
        <f t="shared" si="0"/>
        <v>0</v>
      </c>
    </row>
    <row r="19" spans="1:29" x14ac:dyDescent="0.25">
      <c r="A19" s="16"/>
      <c r="B19" s="16">
        <v>25105</v>
      </c>
      <c r="C19" s="48" t="s">
        <v>83</v>
      </c>
      <c r="D19" s="46">
        <v>33</v>
      </c>
      <c r="E19" s="38">
        <v>1072</v>
      </c>
      <c r="F19" s="38">
        <v>51</v>
      </c>
      <c r="G19" s="59">
        <v>57.88</v>
      </c>
      <c r="H19" s="38" t="s">
        <v>67</v>
      </c>
      <c r="I19" s="38" t="s">
        <v>68</v>
      </c>
      <c r="J19" s="38">
        <v>130</v>
      </c>
      <c r="K19" s="38">
        <v>4</v>
      </c>
      <c r="L19" s="38">
        <v>540</v>
      </c>
      <c r="M19" s="38">
        <v>8</v>
      </c>
      <c r="N19" s="38">
        <v>0</v>
      </c>
      <c r="O19" s="38">
        <v>0</v>
      </c>
      <c r="P19" s="38" t="s">
        <v>67</v>
      </c>
      <c r="Q19" s="38" t="s">
        <v>68</v>
      </c>
      <c r="R19" s="38">
        <v>30</v>
      </c>
      <c r="S19" s="38">
        <v>393</v>
      </c>
      <c r="T19" s="38" t="s">
        <v>67</v>
      </c>
      <c r="U19" s="38">
        <v>0</v>
      </c>
      <c r="V19" s="38">
        <v>21</v>
      </c>
      <c r="W19" s="37">
        <v>0.62</v>
      </c>
      <c r="X19" s="37">
        <v>0.1</v>
      </c>
      <c r="Y19" s="37">
        <v>0.05</v>
      </c>
      <c r="Z19" s="37">
        <v>0.14000000000000001</v>
      </c>
      <c r="AA19" s="37">
        <v>0</v>
      </c>
      <c r="AB19" s="37">
        <v>0.05</v>
      </c>
      <c r="AC19" s="37">
        <f t="shared" si="0"/>
        <v>3.9999999999999925E-2</v>
      </c>
    </row>
    <row r="20" spans="1:29" x14ac:dyDescent="0.25">
      <c r="A20" s="16"/>
      <c r="B20" s="16">
        <v>25107</v>
      </c>
      <c r="C20" s="48" t="s">
        <v>84</v>
      </c>
      <c r="D20" s="46">
        <v>48</v>
      </c>
      <c r="E20" s="38">
        <v>3603</v>
      </c>
      <c r="F20" s="38">
        <v>68</v>
      </c>
      <c r="G20" s="59">
        <v>55.09</v>
      </c>
      <c r="H20" s="38">
        <v>520</v>
      </c>
      <c r="I20" s="38">
        <v>6</v>
      </c>
      <c r="J20" s="38">
        <v>370</v>
      </c>
      <c r="K20" s="38">
        <v>10</v>
      </c>
      <c r="L20" s="38">
        <v>2000</v>
      </c>
      <c r="M20" s="38">
        <v>14</v>
      </c>
      <c r="N20" s="38" t="s">
        <v>67</v>
      </c>
      <c r="O20" s="38" t="s">
        <v>68</v>
      </c>
      <c r="P20" s="38">
        <v>0</v>
      </c>
      <c r="Q20" s="38">
        <v>0</v>
      </c>
      <c r="R20" s="38">
        <v>192</v>
      </c>
      <c r="S20" s="38" t="s">
        <v>67</v>
      </c>
      <c r="T20" s="38">
        <v>427</v>
      </c>
      <c r="U20" s="38">
        <v>0</v>
      </c>
      <c r="V20" s="38">
        <v>41</v>
      </c>
      <c r="W20" s="37">
        <v>0.63</v>
      </c>
      <c r="X20" s="37">
        <v>0.05</v>
      </c>
      <c r="Y20" s="37">
        <v>0.1</v>
      </c>
      <c r="Z20" s="37">
        <v>0.02</v>
      </c>
      <c r="AA20" s="37">
        <v>0.05</v>
      </c>
      <c r="AB20" s="37">
        <v>0.1</v>
      </c>
      <c r="AC20" s="37">
        <f t="shared" si="0"/>
        <v>4.9999999999999933E-2</v>
      </c>
    </row>
    <row r="21" spans="1:29" x14ac:dyDescent="0.25">
      <c r="A21" s="16"/>
      <c r="B21" s="16">
        <v>25110</v>
      </c>
      <c r="C21" s="48" t="s">
        <v>85</v>
      </c>
      <c r="D21" s="46" t="s">
        <v>68</v>
      </c>
      <c r="E21" s="38" t="s">
        <v>67</v>
      </c>
      <c r="F21" s="38" t="s">
        <v>67</v>
      </c>
      <c r="G21" s="59" t="s">
        <v>67</v>
      </c>
      <c r="H21" s="38" t="s">
        <v>67</v>
      </c>
      <c r="I21" s="38" t="s">
        <v>67</v>
      </c>
      <c r="J21" s="38" t="s">
        <v>67</v>
      </c>
      <c r="K21" s="38" t="s">
        <v>67</v>
      </c>
      <c r="L21" s="38" t="s">
        <v>67</v>
      </c>
      <c r="M21" s="38" t="s">
        <v>67</v>
      </c>
      <c r="N21" s="38" t="s">
        <v>67</v>
      </c>
      <c r="O21" s="38" t="s">
        <v>67</v>
      </c>
      <c r="P21" s="38" t="s">
        <v>67</v>
      </c>
      <c r="Q21" s="38" t="s">
        <v>67</v>
      </c>
      <c r="R21" s="38" t="s">
        <v>67</v>
      </c>
      <c r="S21" s="38" t="s">
        <v>67</v>
      </c>
      <c r="T21" s="38" t="s">
        <v>67</v>
      </c>
      <c r="U21" s="38" t="s">
        <v>67</v>
      </c>
      <c r="V21" s="38" t="s">
        <v>67</v>
      </c>
      <c r="W21" s="37" t="s">
        <v>67</v>
      </c>
      <c r="X21" s="37" t="s">
        <v>67</v>
      </c>
      <c r="Y21" s="37" t="s">
        <v>67</v>
      </c>
      <c r="Z21" s="37" t="s">
        <v>67</v>
      </c>
      <c r="AA21" s="37" t="s">
        <v>67</v>
      </c>
      <c r="AB21" s="37" t="s">
        <v>67</v>
      </c>
      <c r="AC21" s="37" t="str">
        <f t="shared" si="0"/>
        <v>-</v>
      </c>
    </row>
    <row r="22" spans="1:29" x14ac:dyDescent="0.25">
      <c r="A22" s="16"/>
      <c r="B22" s="16">
        <v>25112</v>
      </c>
      <c r="C22" s="48" t="s">
        <v>86</v>
      </c>
      <c r="D22" s="46">
        <v>31</v>
      </c>
      <c r="E22" s="38">
        <v>4529</v>
      </c>
      <c r="F22" s="38">
        <v>131</v>
      </c>
      <c r="G22" s="59">
        <v>59.31</v>
      </c>
      <c r="H22" s="38" t="s">
        <v>67</v>
      </c>
      <c r="I22" s="38" t="s">
        <v>68</v>
      </c>
      <c r="J22" s="38">
        <v>140</v>
      </c>
      <c r="K22" s="38">
        <v>4</v>
      </c>
      <c r="L22" s="38">
        <v>570</v>
      </c>
      <c r="M22" s="38">
        <v>5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393</v>
      </c>
      <c r="T22" s="38">
        <v>0</v>
      </c>
      <c r="U22" s="38">
        <v>0</v>
      </c>
      <c r="V22" s="38">
        <v>23</v>
      </c>
      <c r="W22" s="37">
        <v>0.83</v>
      </c>
      <c r="X22" s="37">
        <v>0</v>
      </c>
      <c r="Y22" s="37">
        <v>0</v>
      </c>
      <c r="Z22" s="37">
        <v>0</v>
      </c>
      <c r="AA22" s="37">
        <v>0</v>
      </c>
      <c r="AB22" s="37">
        <v>0.17</v>
      </c>
      <c r="AC22" s="37">
        <f t="shared" si="0"/>
        <v>0</v>
      </c>
    </row>
    <row r="23" spans="1:29" x14ac:dyDescent="0.25">
      <c r="A23" s="16"/>
      <c r="B23" s="16">
        <v>25117</v>
      </c>
      <c r="C23" s="48" t="s">
        <v>87</v>
      </c>
      <c r="D23" s="46">
        <v>41</v>
      </c>
      <c r="E23" s="38">
        <v>2210</v>
      </c>
      <c r="F23" s="38">
        <v>66</v>
      </c>
      <c r="G23" s="59">
        <v>55.47</v>
      </c>
      <c r="H23" s="38" t="s">
        <v>67</v>
      </c>
      <c r="I23" s="38" t="s">
        <v>68</v>
      </c>
      <c r="J23" s="38">
        <v>420</v>
      </c>
      <c r="K23" s="38">
        <v>14</v>
      </c>
      <c r="L23" s="38">
        <v>1380</v>
      </c>
      <c r="M23" s="38">
        <v>14</v>
      </c>
      <c r="N23" s="38" t="s">
        <v>67</v>
      </c>
      <c r="O23" s="38" t="s">
        <v>68</v>
      </c>
      <c r="P23" s="38" t="s">
        <v>67</v>
      </c>
      <c r="Q23" s="38" t="s">
        <v>68</v>
      </c>
      <c r="R23" s="38">
        <v>79</v>
      </c>
      <c r="S23" s="38" t="s">
        <v>67</v>
      </c>
      <c r="T23" s="38" t="s">
        <v>67</v>
      </c>
      <c r="U23" s="38">
        <v>0</v>
      </c>
      <c r="V23" s="38">
        <v>36</v>
      </c>
      <c r="W23" s="37">
        <v>0.64</v>
      </c>
      <c r="X23" s="37">
        <v>0.03</v>
      </c>
      <c r="Y23" s="37">
        <v>0</v>
      </c>
      <c r="Z23" s="37">
        <v>0.06</v>
      </c>
      <c r="AA23" s="37">
        <v>0.08</v>
      </c>
      <c r="AB23" s="37">
        <v>0.14000000000000001</v>
      </c>
      <c r="AC23" s="37">
        <f t="shared" si="0"/>
        <v>5.0000000000000044E-2</v>
      </c>
    </row>
    <row r="24" spans="1:29" x14ac:dyDescent="0.25">
      <c r="A24" s="16"/>
      <c r="B24" s="16">
        <v>25118</v>
      </c>
      <c r="C24" s="48" t="s">
        <v>88</v>
      </c>
      <c r="D24" s="46">
        <v>14</v>
      </c>
      <c r="E24" s="38">
        <v>1151</v>
      </c>
      <c r="F24" s="38">
        <v>20</v>
      </c>
      <c r="G24" s="59">
        <v>57.46</v>
      </c>
      <c r="H24" s="38">
        <v>0</v>
      </c>
      <c r="I24" s="38">
        <v>0</v>
      </c>
      <c r="J24" s="38">
        <v>0</v>
      </c>
      <c r="K24" s="38">
        <v>0</v>
      </c>
      <c r="L24" s="38" t="s">
        <v>67</v>
      </c>
      <c r="M24" s="38" t="s">
        <v>68</v>
      </c>
      <c r="N24" s="38">
        <v>0</v>
      </c>
      <c r="O24" s="38">
        <v>0</v>
      </c>
      <c r="P24" s="38">
        <v>0</v>
      </c>
      <c r="Q24" s="38">
        <v>0</v>
      </c>
      <c r="R24" s="38" t="s">
        <v>67</v>
      </c>
      <c r="S24" s="38">
        <v>23</v>
      </c>
      <c r="T24" s="38">
        <v>0</v>
      </c>
      <c r="U24" s="38">
        <v>0</v>
      </c>
      <c r="V24" s="38">
        <v>12</v>
      </c>
      <c r="W24" s="37">
        <v>0.92</v>
      </c>
      <c r="X24" s="37">
        <v>0.08</v>
      </c>
      <c r="Y24" s="37">
        <v>0</v>
      </c>
      <c r="Z24" s="37">
        <v>0</v>
      </c>
      <c r="AA24" s="37">
        <v>0</v>
      </c>
      <c r="AB24" s="37">
        <v>0</v>
      </c>
      <c r="AC24" s="37">
        <f t="shared" si="0"/>
        <v>0</v>
      </c>
    </row>
    <row r="25" spans="1:29" x14ac:dyDescent="0.25">
      <c r="A25" s="16"/>
      <c r="B25" s="16">
        <v>25119</v>
      </c>
      <c r="C25" s="48" t="s">
        <v>89</v>
      </c>
      <c r="D25" s="46">
        <v>31</v>
      </c>
      <c r="E25" s="38">
        <v>1913</v>
      </c>
      <c r="F25" s="38">
        <v>50</v>
      </c>
      <c r="G25" s="59">
        <v>60.77</v>
      </c>
      <c r="H25" s="38">
        <v>80</v>
      </c>
      <c r="I25" s="38">
        <v>4</v>
      </c>
      <c r="J25" s="38">
        <v>190</v>
      </c>
      <c r="K25" s="38">
        <v>6</v>
      </c>
      <c r="L25" s="38">
        <v>680</v>
      </c>
      <c r="M25" s="38">
        <v>9</v>
      </c>
      <c r="N25" s="38">
        <v>0</v>
      </c>
      <c r="O25" s="38">
        <v>0</v>
      </c>
      <c r="P25" s="38">
        <v>0</v>
      </c>
      <c r="Q25" s="38">
        <v>0</v>
      </c>
      <c r="R25" s="38">
        <v>133</v>
      </c>
      <c r="S25" s="38">
        <v>460</v>
      </c>
      <c r="T25" s="38">
        <v>0</v>
      </c>
      <c r="U25" s="38">
        <v>0</v>
      </c>
      <c r="V25" s="38">
        <v>27</v>
      </c>
      <c r="W25" s="37">
        <v>0.63</v>
      </c>
      <c r="X25" s="37">
        <v>7.0000000000000007E-2</v>
      </c>
      <c r="Y25" s="37">
        <v>0.04</v>
      </c>
      <c r="Z25" s="37">
        <v>0</v>
      </c>
      <c r="AA25" s="37">
        <v>0.04</v>
      </c>
      <c r="AB25" s="37">
        <v>0.22</v>
      </c>
      <c r="AC25" s="37">
        <f t="shared" si="0"/>
        <v>0</v>
      </c>
    </row>
    <row r="26" spans="1:29" x14ac:dyDescent="0.25">
      <c r="A26" s="16"/>
      <c r="B26" s="16">
        <v>25120</v>
      </c>
      <c r="C26" s="48" t="s">
        <v>90</v>
      </c>
      <c r="D26" s="46">
        <v>51</v>
      </c>
      <c r="E26" s="38">
        <v>3595</v>
      </c>
      <c r="F26" s="38">
        <v>89</v>
      </c>
      <c r="G26" s="59">
        <v>56.64</v>
      </c>
      <c r="H26" s="38">
        <v>110</v>
      </c>
      <c r="I26" s="38">
        <v>4</v>
      </c>
      <c r="J26" s="38">
        <v>300</v>
      </c>
      <c r="K26" s="38">
        <v>9</v>
      </c>
      <c r="L26" s="38">
        <v>1080</v>
      </c>
      <c r="M26" s="38">
        <v>9</v>
      </c>
      <c r="N26" s="38" t="s">
        <v>67</v>
      </c>
      <c r="O26" s="38" t="s">
        <v>68</v>
      </c>
      <c r="P26" s="38">
        <v>0</v>
      </c>
      <c r="Q26" s="38">
        <v>0</v>
      </c>
      <c r="R26" s="38">
        <v>51</v>
      </c>
      <c r="S26" s="38" t="s">
        <v>67</v>
      </c>
      <c r="T26" s="38">
        <v>29</v>
      </c>
      <c r="U26" s="38">
        <v>0</v>
      </c>
      <c r="V26" s="38">
        <v>41</v>
      </c>
      <c r="W26" s="37">
        <v>0.83</v>
      </c>
      <c r="X26" s="37">
        <v>0.05</v>
      </c>
      <c r="Y26" s="37">
        <v>0.02</v>
      </c>
      <c r="Z26" s="37">
        <v>0</v>
      </c>
      <c r="AA26" s="37">
        <v>0</v>
      </c>
      <c r="AB26" s="37">
        <v>0.1</v>
      </c>
      <c r="AC26" s="37">
        <f t="shared" si="0"/>
        <v>0</v>
      </c>
    </row>
    <row r="27" spans="1:29" x14ac:dyDescent="0.25">
      <c r="A27" s="16"/>
      <c r="B27" s="16">
        <v>25121</v>
      </c>
      <c r="C27" s="48" t="s">
        <v>91</v>
      </c>
      <c r="D27" s="46">
        <v>28</v>
      </c>
      <c r="E27" s="38">
        <v>1417</v>
      </c>
      <c r="F27" s="38">
        <v>44</v>
      </c>
      <c r="G27" s="59">
        <v>57.04</v>
      </c>
      <c r="H27" s="38" t="s">
        <v>67</v>
      </c>
      <c r="I27" s="38" t="s">
        <v>68</v>
      </c>
      <c r="J27" s="38">
        <v>190</v>
      </c>
      <c r="K27" s="38">
        <v>9</v>
      </c>
      <c r="L27" s="38">
        <v>970</v>
      </c>
      <c r="M27" s="38">
        <v>11</v>
      </c>
      <c r="N27" s="38" t="s">
        <v>67</v>
      </c>
      <c r="O27" s="38" t="s">
        <v>68</v>
      </c>
      <c r="P27" s="38" t="s">
        <v>67</v>
      </c>
      <c r="Q27" s="38" t="s">
        <v>68</v>
      </c>
      <c r="R27" s="38">
        <v>67</v>
      </c>
      <c r="S27" s="38" t="s">
        <v>67</v>
      </c>
      <c r="T27" s="38" t="s">
        <v>67</v>
      </c>
      <c r="U27" s="38">
        <v>0</v>
      </c>
      <c r="V27" s="38">
        <v>24</v>
      </c>
      <c r="W27" s="37">
        <v>0.57999999999999996</v>
      </c>
      <c r="X27" s="37">
        <v>0.08</v>
      </c>
      <c r="Y27" s="37">
        <v>0</v>
      </c>
      <c r="Z27" s="37">
        <v>0.04</v>
      </c>
      <c r="AA27" s="37">
        <v>0.08</v>
      </c>
      <c r="AB27" s="37">
        <v>0.17</v>
      </c>
      <c r="AC27" s="37">
        <f t="shared" si="0"/>
        <v>5.0000000000000044E-2</v>
      </c>
    </row>
    <row r="28" spans="1:29" x14ac:dyDescent="0.25">
      <c r="A28" s="16"/>
      <c r="B28" s="16">
        <v>25122</v>
      </c>
      <c r="C28" s="48" t="s">
        <v>92</v>
      </c>
      <c r="D28" s="46">
        <v>54</v>
      </c>
      <c r="E28" s="38">
        <v>3843</v>
      </c>
      <c r="F28" s="38">
        <v>82</v>
      </c>
      <c r="G28" s="59">
        <v>54.98</v>
      </c>
      <c r="H28" s="38" t="s">
        <v>67</v>
      </c>
      <c r="I28" s="38" t="s">
        <v>68</v>
      </c>
      <c r="J28" s="38">
        <v>510</v>
      </c>
      <c r="K28" s="38">
        <v>16</v>
      </c>
      <c r="L28" s="38">
        <v>1710</v>
      </c>
      <c r="M28" s="38">
        <v>17</v>
      </c>
      <c r="N28" s="38" t="s">
        <v>67</v>
      </c>
      <c r="O28" s="38" t="s">
        <v>68</v>
      </c>
      <c r="P28" s="38">
        <v>0</v>
      </c>
      <c r="Q28" s="38">
        <v>0</v>
      </c>
      <c r="R28" s="38">
        <v>38</v>
      </c>
      <c r="S28" s="38" t="s">
        <v>67</v>
      </c>
      <c r="T28" s="38">
        <v>497</v>
      </c>
      <c r="U28" s="38">
        <v>0</v>
      </c>
      <c r="V28" s="38">
        <v>47</v>
      </c>
      <c r="W28" s="37">
        <v>0.83</v>
      </c>
      <c r="X28" s="37">
        <v>0.02</v>
      </c>
      <c r="Y28" s="37">
        <v>0</v>
      </c>
      <c r="Z28" s="37">
        <v>0.02</v>
      </c>
      <c r="AA28" s="37">
        <v>0.02</v>
      </c>
      <c r="AB28" s="37">
        <v>0.09</v>
      </c>
      <c r="AC28" s="37">
        <f t="shared" si="0"/>
        <v>2.0000000000000018E-2</v>
      </c>
    </row>
    <row r="29" spans="1:29" x14ac:dyDescent="0.25">
      <c r="A29" s="16"/>
      <c r="B29" s="16">
        <v>25123</v>
      </c>
      <c r="C29" s="48" t="s">
        <v>93</v>
      </c>
      <c r="D29" s="46">
        <v>48</v>
      </c>
      <c r="E29" s="38">
        <v>2737</v>
      </c>
      <c r="F29" s="38">
        <v>84</v>
      </c>
      <c r="G29" s="59">
        <v>57.79</v>
      </c>
      <c r="H29" s="38">
        <v>550</v>
      </c>
      <c r="I29" s="38">
        <v>8</v>
      </c>
      <c r="J29" s="38">
        <v>670</v>
      </c>
      <c r="K29" s="38">
        <v>14</v>
      </c>
      <c r="L29" s="38">
        <v>2750</v>
      </c>
      <c r="M29" s="38">
        <v>18</v>
      </c>
      <c r="N29" s="38">
        <v>0</v>
      </c>
      <c r="O29" s="38">
        <v>0</v>
      </c>
      <c r="P29" s="38" t="s">
        <v>67</v>
      </c>
      <c r="Q29" s="38" t="s">
        <v>68</v>
      </c>
      <c r="R29" s="38">
        <v>28</v>
      </c>
      <c r="S29" s="38">
        <v>2045</v>
      </c>
      <c r="T29" s="38" t="s">
        <v>67</v>
      </c>
      <c r="U29" s="38">
        <v>0</v>
      </c>
      <c r="V29" s="38">
        <v>43</v>
      </c>
      <c r="W29" s="37">
        <v>0.56000000000000005</v>
      </c>
      <c r="X29" s="37">
        <v>0.05</v>
      </c>
      <c r="Y29" s="37">
        <v>0.05</v>
      </c>
      <c r="Z29" s="37">
        <v>0.05</v>
      </c>
      <c r="AA29" s="37">
        <v>0.12</v>
      </c>
      <c r="AB29" s="37">
        <v>0.16</v>
      </c>
      <c r="AC29" s="37">
        <f t="shared" si="0"/>
        <v>9.9999999999997868E-3</v>
      </c>
    </row>
    <row r="30" spans="1:29" x14ac:dyDescent="0.25">
      <c r="A30" s="16"/>
      <c r="B30" s="16">
        <v>25124</v>
      </c>
      <c r="C30" s="48" t="s">
        <v>94</v>
      </c>
      <c r="D30" s="46">
        <v>55</v>
      </c>
      <c r="E30" s="38">
        <v>2717</v>
      </c>
      <c r="F30" s="38">
        <v>86</v>
      </c>
      <c r="G30" s="59">
        <v>58.39</v>
      </c>
      <c r="H30" s="38" t="s">
        <v>67</v>
      </c>
      <c r="I30" s="38" t="s">
        <v>68</v>
      </c>
      <c r="J30" s="38">
        <v>510</v>
      </c>
      <c r="K30" s="38">
        <v>13</v>
      </c>
      <c r="L30" s="38">
        <v>1710</v>
      </c>
      <c r="M30" s="38">
        <v>13</v>
      </c>
      <c r="N30" s="38">
        <v>0</v>
      </c>
      <c r="O30" s="38">
        <v>0</v>
      </c>
      <c r="P30" s="38">
        <v>0</v>
      </c>
      <c r="Q30" s="38">
        <v>0</v>
      </c>
      <c r="R30" s="38">
        <v>156</v>
      </c>
      <c r="S30" s="38">
        <v>1139</v>
      </c>
      <c r="T30" s="38">
        <v>0</v>
      </c>
      <c r="U30" s="38">
        <v>0</v>
      </c>
      <c r="V30" s="38">
        <v>44</v>
      </c>
      <c r="W30" s="37">
        <v>0.77</v>
      </c>
      <c r="X30" s="37">
        <v>0.02</v>
      </c>
      <c r="Y30" s="37">
        <v>0</v>
      </c>
      <c r="Z30" s="37">
        <v>0.05</v>
      </c>
      <c r="AA30" s="37">
        <v>0.05</v>
      </c>
      <c r="AB30" s="37">
        <v>0.11</v>
      </c>
      <c r="AC30" s="37">
        <f t="shared" si="0"/>
        <v>0</v>
      </c>
    </row>
  </sheetData>
  <autoFilter ref="B3:C3" xr:uid="{9566EF4B-79CB-4943-B0E1-D499F39BFA3C}"/>
  <mergeCells count="13">
    <mergeCell ref="Q2:Q3"/>
    <mergeCell ref="D2:D3"/>
    <mergeCell ref="V2:V3"/>
    <mergeCell ref="L2:L3"/>
    <mergeCell ref="H2:H3"/>
    <mergeCell ref="E2:E3"/>
    <mergeCell ref="J2:J3"/>
    <mergeCell ref="N2:N3"/>
    <mergeCell ref="P2:P3"/>
    <mergeCell ref="M2:M3"/>
    <mergeCell ref="I2:I3"/>
    <mergeCell ref="K2:K3"/>
    <mergeCell ref="O2:O3"/>
  </mergeCells>
  <conditionalFormatting sqref="D4:AC30">
    <cfRule type="expression" dxfId="2" priority="8">
      <formula>ISTEXT(D4)</formula>
    </cfRule>
  </conditionalFormatting>
  <hyperlinks>
    <hyperlink ref="A2" location="INDEX!A1" display="INDEX!A1" xr:uid="{F6D34EA4-7115-476F-8D48-620C76D5D8B5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3" manualBreakCount="3">
    <brk id="11" max="1048575" man="1"/>
    <brk id="17" max="1048575" man="1"/>
    <brk id="22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3B583-E3DC-437B-9313-43C78C199199}">
  <sheetPr codeName="Feuil02"/>
  <dimension ref="A1:AJ111"/>
  <sheetViews>
    <sheetView showGridLines="0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customWidth="1"/>
    <col min="3" max="3" width="30.7109375" style="6" customWidth="1"/>
    <col min="4" max="4" width="35.7109375" style="9" customWidth="1"/>
    <col min="5" max="5" width="15.7109375" style="7" customWidth="1"/>
    <col min="6" max="36" width="15.7109375" style="10" customWidth="1"/>
    <col min="37" max="16384" width="20.7109375" style="7"/>
  </cols>
  <sheetData>
    <row r="1" spans="1:36" s="30" customFormat="1" ht="11.25" hidden="1" x14ac:dyDescent="0.25">
      <c r="A1" s="27"/>
      <c r="B1" s="27"/>
      <c r="C1" s="28">
        <v>2</v>
      </c>
      <c r="D1" s="29"/>
      <c r="E1" s="26">
        <v>4</v>
      </c>
      <c r="F1" s="26">
        <v>5</v>
      </c>
      <c r="G1" s="26">
        <v>6</v>
      </c>
      <c r="H1" s="26">
        <v>7</v>
      </c>
      <c r="I1" s="26">
        <v>8</v>
      </c>
      <c r="J1" s="26">
        <v>9</v>
      </c>
      <c r="K1" s="26">
        <v>10</v>
      </c>
      <c r="L1" s="26">
        <v>11</v>
      </c>
      <c r="M1" s="26">
        <v>12</v>
      </c>
      <c r="N1" s="26">
        <v>13</v>
      </c>
      <c r="O1" s="26">
        <v>14</v>
      </c>
      <c r="P1" s="26">
        <v>15</v>
      </c>
      <c r="Q1" s="26">
        <v>16</v>
      </c>
      <c r="R1" s="26">
        <v>17</v>
      </c>
      <c r="S1" s="26">
        <v>18</v>
      </c>
      <c r="T1" s="26">
        <v>19</v>
      </c>
      <c r="U1" s="26">
        <v>20</v>
      </c>
      <c r="V1" s="26">
        <v>21</v>
      </c>
      <c r="W1" s="26">
        <v>22</v>
      </c>
      <c r="X1" s="26">
        <v>23</v>
      </c>
      <c r="Y1" s="26">
        <v>24</v>
      </c>
      <c r="Z1" s="26">
        <v>25</v>
      </c>
      <c r="AA1" s="26">
        <v>26</v>
      </c>
      <c r="AB1" s="26">
        <v>27</v>
      </c>
      <c r="AC1" s="26">
        <v>28</v>
      </c>
      <c r="AD1" s="26">
        <v>29</v>
      </c>
      <c r="AE1" s="26">
        <v>30</v>
      </c>
      <c r="AF1" s="26">
        <v>31</v>
      </c>
      <c r="AG1" s="26">
        <v>32</v>
      </c>
      <c r="AH1" s="26">
        <v>33</v>
      </c>
      <c r="AI1" s="26">
        <v>34</v>
      </c>
      <c r="AJ1" s="26">
        <v>35</v>
      </c>
    </row>
    <row r="2" spans="1:36" s="8" customFormat="1" ht="37.5" x14ac:dyDescent="0.25">
      <c r="A2" s="12" t="s">
        <v>1</v>
      </c>
      <c r="B2" s="12"/>
      <c r="C2" s="19" t="s">
        <v>63</v>
      </c>
      <c r="D2" s="33" t="s">
        <v>24</v>
      </c>
      <c r="E2" s="61">
        <v>1990</v>
      </c>
      <c r="F2" s="61">
        <v>1991</v>
      </c>
      <c r="G2" s="61">
        <v>1992</v>
      </c>
      <c r="H2" s="61">
        <v>1993</v>
      </c>
      <c r="I2" s="61">
        <v>1994</v>
      </c>
      <c r="J2" s="61">
        <v>1995</v>
      </c>
      <c r="K2" s="61">
        <v>1996</v>
      </c>
      <c r="L2" s="61">
        <v>1997</v>
      </c>
      <c r="M2" s="61">
        <v>1998</v>
      </c>
      <c r="N2" s="61">
        <v>1999</v>
      </c>
      <c r="O2" s="61">
        <v>2000</v>
      </c>
      <c r="P2" s="61">
        <v>2001</v>
      </c>
      <c r="Q2" s="61">
        <v>2002</v>
      </c>
      <c r="R2" s="61">
        <v>2003</v>
      </c>
      <c r="S2" s="61">
        <v>2004</v>
      </c>
      <c r="T2" s="61">
        <v>2005</v>
      </c>
      <c r="U2" s="61">
        <v>2006</v>
      </c>
      <c r="V2" s="61">
        <v>2007</v>
      </c>
      <c r="W2" s="61">
        <v>2008</v>
      </c>
      <c r="X2" s="61">
        <v>2009</v>
      </c>
      <c r="Y2" s="61">
        <v>2010</v>
      </c>
      <c r="Z2" s="61">
        <v>2011</v>
      </c>
      <c r="AA2" s="61">
        <v>2012</v>
      </c>
      <c r="AB2" s="61">
        <v>2013</v>
      </c>
      <c r="AC2" s="61">
        <v>2014</v>
      </c>
      <c r="AD2" s="61">
        <v>2015</v>
      </c>
      <c r="AE2" s="61">
        <v>2016</v>
      </c>
      <c r="AF2" s="61">
        <v>2017</v>
      </c>
      <c r="AG2" s="61">
        <v>2018</v>
      </c>
      <c r="AH2" s="61">
        <v>2019</v>
      </c>
      <c r="AI2" s="61">
        <v>2020</v>
      </c>
      <c r="AJ2" s="63">
        <v>2021</v>
      </c>
    </row>
    <row r="3" spans="1:36" s="1" customFormat="1" ht="30.75" thickBot="1" x14ac:dyDescent="0.3">
      <c r="A3" s="14" t="s">
        <v>9</v>
      </c>
      <c r="B3" s="14" t="s">
        <v>11</v>
      </c>
      <c r="C3" s="14" t="s">
        <v>26</v>
      </c>
      <c r="D3" s="17" t="s">
        <v>25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4"/>
    </row>
    <row r="4" spans="1:36" x14ac:dyDescent="0.25">
      <c r="A4" s="15"/>
      <c r="B4" s="15">
        <v>25005</v>
      </c>
      <c r="C4" s="22" t="s">
        <v>66</v>
      </c>
      <c r="D4" s="47" t="s">
        <v>12</v>
      </c>
      <c r="E4" s="52">
        <v>99</v>
      </c>
      <c r="F4" s="53">
        <v>96</v>
      </c>
      <c r="G4" s="53">
        <v>94</v>
      </c>
      <c r="H4" s="53">
        <v>86</v>
      </c>
      <c r="I4" s="53">
        <v>85</v>
      </c>
      <c r="J4" s="53">
        <v>85</v>
      </c>
      <c r="K4" s="53">
        <v>80</v>
      </c>
      <c r="L4" s="53">
        <v>79</v>
      </c>
      <c r="M4" s="53">
        <v>76</v>
      </c>
      <c r="N4" s="53">
        <v>73</v>
      </c>
      <c r="O4" s="53">
        <v>71</v>
      </c>
      <c r="P4" s="53">
        <v>68</v>
      </c>
      <c r="Q4" s="53">
        <v>65</v>
      </c>
      <c r="R4" s="53">
        <v>62</v>
      </c>
      <c r="S4" s="53">
        <v>61</v>
      </c>
      <c r="T4" s="53">
        <v>59</v>
      </c>
      <c r="U4" s="53">
        <v>57</v>
      </c>
      <c r="V4" s="53">
        <v>57</v>
      </c>
      <c r="W4" s="53">
        <v>55</v>
      </c>
      <c r="X4" s="53">
        <v>53</v>
      </c>
      <c r="Y4" s="53">
        <v>53</v>
      </c>
      <c r="Z4" s="53">
        <v>52</v>
      </c>
      <c r="AA4" s="53">
        <v>50</v>
      </c>
      <c r="AB4" s="53">
        <v>50</v>
      </c>
      <c r="AC4" s="53">
        <v>50</v>
      </c>
      <c r="AD4" s="53">
        <v>51</v>
      </c>
      <c r="AE4" s="53">
        <v>50</v>
      </c>
      <c r="AF4" s="53">
        <v>51</v>
      </c>
      <c r="AG4" s="53">
        <v>48</v>
      </c>
      <c r="AH4" s="53">
        <v>48</v>
      </c>
      <c r="AI4" s="53">
        <v>49</v>
      </c>
      <c r="AJ4" s="53">
        <v>49</v>
      </c>
    </row>
    <row r="5" spans="1:36" ht="30" x14ac:dyDescent="0.25">
      <c r="A5" s="16"/>
      <c r="B5" s="16">
        <f>B4</f>
        <v>25005</v>
      </c>
      <c r="C5" s="39" t="s">
        <v>66</v>
      </c>
      <c r="D5" s="48" t="s">
        <v>29</v>
      </c>
      <c r="E5" s="54">
        <v>32.799999999999997</v>
      </c>
      <c r="F5" s="55">
        <v>33.799999999999997</v>
      </c>
      <c r="G5" s="55">
        <v>33.6</v>
      </c>
      <c r="H5" s="55">
        <v>36.6</v>
      </c>
      <c r="I5" s="55">
        <v>37</v>
      </c>
      <c r="J5" s="55">
        <v>37.4</v>
      </c>
      <c r="K5" s="55">
        <v>39.200000000000003</v>
      </c>
      <c r="L5" s="55">
        <v>40.200000000000003</v>
      </c>
      <c r="M5" s="55">
        <v>41.3</v>
      </c>
      <c r="N5" s="55">
        <v>43</v>
      </c>
      <c r="O5" s="55">
        <v>43.9</v>
      </c>
      <c r="P5" s="55">
        <v>43.3</v>
      </c>
      <c r="Q5" s="55">
        <v>45</v>
      </c>
      <c r="R5" s="55">
        <v>47.4</v>
      </c>
      <c r="S5" s="55">
        <v>47.3</v>
      </c>
      <c r="T5" s="55">
        <v>49.3</v>
      </c>
      <c r="U5" s="55">
        <v>50.4</v>
      </c>
      <c r="V5" s="55">
        <v>50.4</v>
      </c>
      <c r="W5" s="55">
        <v>50.2</v>
      </c>
      <c r="X5" s="55">
        <v>50.9</v>
      </c>
      <c r="Y5" s="55">
        <v>50.2</v>
      </c>
      <c r="Z5" s="55">
        <v>49.7</v>
      </c>
      <c r="AA5" s="55">
        <v>52.1</v>
      </c>
      <c r="AB5" s="55">
        <v>53.1</v>
      </c>
      <c r="AC5" s="55">
        <v>51.8</v>
      </c>
      <c r="AD5" s="55">
        <v>53.5</v>
      </c>
      <c r="AE5" s="55">
        <v>53.2</v>
      </c>
      <c r="AF5" s="55">
        <v>52.3</v>
      </c>
      <c r="AG5" s="55">
        <v>52.5</v>
      </c>
      <c r="AH5" s="55">
        <v>53.7</v>
      </c>
      <c r="AI5" s="55">
        <v>52.7</v>
      </c>
      <c r="AJ5" s="55">
        <v>52.7</v>
      </c>
    </row>
    <row r="6" spans="1:36" x14ac:dyDescent="0.25">
      <c r="A6" s="16"/>
      <c r="B6" s="16">
        <f>B4</f>
        <v>25005</v>
      </c>
      <c r="C6" s="39" t="s">
        <v>66</v>
      </c>
      <c r="D6" s="48" t="s">
        <v>27</v>
      </c>
      <c r="E6" s="54">
        <v>22.4</v>
      </c>
      <c r="F6" s="55">
        <v>22.9</v>
      </c>
      <c r="G6" s="55">
        <v>26.7</v>
      </c>
      <c r="H6" s="55">
        <v>24.4</v>
      </c>
      <c r="I6" s="55">
        <v>26.7</v>
      </c>
      <c r="J6" s="55">
        <v>29.2</v>
      </c>
      <c r="K6" s="55">
        <v>26.4</v>
      </c>
      <c r="L6" s="55">
        <v>32.700000000000003</v>
      </c>
      <c r="M6" s="55">
        <v>26.2</v>
      </c>
      <c r="N6" s="55">
        <v>27.3</v>
      </c>
      <c r="O6" s="55">
        <v>28.2</v>
      </c>
      <c r="P6" s="55">
        <v>31</v>
      </c>
      <c r="Q6" s="55">
        <v>34.4</v>
      </c>
      <c r="R6" s="55">
        <v>29</v>
      </c>
      <c r="S6" s="55">
        <v>36.299999999999997</v>
      </c>
      <c r="T6" s="55">
        <v>33.799999999999997</v>
      </c>
      <c r="U6" s="55">
        <v>31.1</v>
      </c>
      <c r="V6" s="55">
        <v>31.3</v>
      </c>
      <c r="W6" s="55">
        <v>41.7</v>
      </c>
      <c r="X6" s="55">
        <v>41.7</v>
      </c>
      <c r="Y6" s="55">
        <v>43.3</v>
      </c>
      <c r="Z6" s="55">
        <v>45</v>
      </c>
      <c r="AA6" s="55">
        <v>43.3</v>
      </c>
      <c r="AB6" s="55">
        <v>25</v>
      </c>
      <c r="AC6" s="55">
        <v>25</v>
      </c>
      <c r="AD6" s="55" t="s">
        <v>67</v>
      </c>
      <c r="AE6" s="55" t="s">
        <v>67</v>
      </c>
      <c r="AF6" s="55" t="s">
        <v>67</v>
      </c>
      <c r="AG6" s="55" t="s">
        <v>67</v>
      </c>
      <c r="AH6" s="55" t="s">
        <v>67</v>
      </c>
      <c r="AI6" s="55" t="s">
        <v>67</v>
      </c>
      <c r="AJ6" s="55" t="s">
        <v>67</v>
      </c>
    </row>
    <row r="7" spans="1:36" ht="30" x14ac:dyDescent="0.25">
      <c r="A7" s="16"/>
      <c r="B7" s="16">
        <f>B4</f>
        <v>25005</v>
      </c>
      <c r="C7" s="39" t="s">
        <v>66</v>
      </c>
      <c r="D7" s="48" t="s">
        <v>28</v>
      </c>
      <c r="E7" s="54">
        <v>16.5</v>
      </c>
      <c r="F7" s="55">
        <v>18.2</v>
      </c>
      <c r="G7" s="55">
        <v>20</v>
      </c>
      <c r="H7" s="55">
        <v>24.1</v>
      </c>
      <c r="I7" s="55">
        <v>23.5</v>
      </c>
      <c r="J7" s="55">
        <v>24.3</v>
      </c>
      <c r="K7" s="55">
        <v>27.5</v>
      </c>
      <c r="L7" s="55">
        <v>34.4</v>
      </c>
      <c r="M7" s="55">
        <v>30.5</v>
      </c>
      <c r="N7" s="55">
        <v>28.2</v>
      </c>
      <c r="O7" s="55">
        <v>27.8</v>
      </c>
      <c r="P7" s="55">
        <v>35.9</v>
      </c>
      <c r="Q7" s="55">
        <v>33.299999999999997</v>
      </c>
      <c r="R7" s="55">
        <v>33.299999999999997</v>
      </c>
      <c r="S7" s="55">
        <v>34.700000000000003</v>
      </c>
      <c r="T7" s="55">
        <v>31.8</v>
      </c>
      <c r="U7" s="55">
        <v>26.1</v>
      </c>
      <c r="V7" s="55">
        <v>28.8</v>
      </c>
      <c r="W7" s="55">
        <v>27.9</v>
      </c>
      <c r="X7" s="55">
        <v>30.8</v>
      </c>
      <c r="Y7" s="55">
        <v>31.8</v>
      </c>
      <c r="Z7" s="55">
        <v>36.700000000000003</v>
      </c>
      <c r="AA7" s="55">
        <v>33</v>
      </c>
      <c r="AB7" s="55">
        <v>32.5</v>
      </c>
      <c r="AC7" s="55">
        <v>41.7</v>
      </c>
      <c r="AD7" s="55">
        <v>48</v>
      </c>
      <c r="AE7" s="55">
        <v>48</v>
      </c>
      <c r="AF7" s="55">
        <v>47.5</v>
      </c>
      <c r="AG7" s="55" t="s">
        <v>67</v>
      </c>
      <c r="AH7" s="55" t="s">
        <v>67</v>
      </c>
      <c r="AI7" s="55" t="s">
        <v>67</v>
      </c>
      <c r="AJ7" s="55" t="s">
        <v>67</v>
      </c>
    </row>
    <row r="8" spans="1:36" x14ac:dyDescent="0.25">
      <c r="A8" s="31"/>
      <c r="B8" s="31">
        <v>25014</v>
      </c>
      <c r="C8" s="32" t="s">
        <v>69</v>
      </c>
      <c r="D8" s="49" t="s">
        <v>12</v>
      </c>
      <c r="E8" s="56">
        <v>65</v>
      </c>
      <c r="F8" s="57">
        <v>63</v>
      </c>
      <c r="G8" s="57">
        <v>63</v>
      </c>
      <c r="H8" s="57">
        <v>62</v>
      </c>
      <c r="I8" s="57">
        <v>63</v>
      </c>
      <c r="J8" s="57">
        <v>62</v>
      </c>
      <c r="K8" s="57">
        <v>63</v>
      </c>
      <c r="L8" s="57">
        <v>61</v>
      </c>
      <c r="M8" s="57">
        <v>61</v>
      </c>
      <c r="N8" s="57">
        <v>61</v>
      </c>
      <c r="O8" s="57">
        <v>60</v>
      </c>
      <c r="P8" s="57">
        <v>59</v>
      </c>
      <c r="Q8" s="57">
        <v>59</v>
      </c>
      <c r="R8" s="57">
        <v>57</v>
      </c>
      <c r="S8" s="57">
        <v>57</v>
      </c>
      <c r="T8" s="57">
        <v>51</v>
      </c>
      <c r="U8" s="57">
        <v>49</v>
      </c>
      <c r="V8" s="57">
        <v>50</v>
      </c>
      <c r="W8" s="57">
        <v>48</v>
      </c>
      <c r="X8" s="57">
        <v>47</v>
      </c>
      <c r="Y8" s="57">
        <v>46</v>
      </c>
      <c r="Z8" s="57">
        <v>41</v>
      </c>
      <c r="AA8" s="57">
        <v>40</v>
      </c>
      <c r="AB8" s="57">
        <v>41</v>
      </c>
      <c r="AC8" s="57">
        <v>40</v>
      </c>
      <c r="AD8" s="57">
        <v>42</v>
      </c>
      <c r="AE8" s="57">
        <v>43</v>
      </c>
      <c r="AF8" s="57">
        <v>41</v>
      </c>
      <c r="AG8" s="57">
        <v>43</v>
      </c>
      <c r="AH8" s="57">
        <v>43</v>
      </c>
      <c r="AI8" s="57">
        <v>41</v>
      </c>
      <c r="AJ8" s="57">
        <v>42</v>
      </c>
    </row>
    <row r="9" spans="1:36" ht="30" x14ac:dyDescent="0.25">
      <c r="A9" s="16"/>
      <c r="B9" s="16">
        <f t="shared" ref="B9" si="0">B8</f>
        <v>25014</v>
      </c>
      <c r="C9" s="39" t="s">
        <v>69</v>
      </c>
      <c r="D9" s="48" t="s">
        <v>29</v>
      </c>
      <c r="E9" s="54">
        <v>38.700000000000003</v>
      </c>
      <c r="F9" s="55">
        <v>39</v>
      </c>
      <c r="G9" s="55">
        <v>38.700000000000003</v>
      </c>
      <c r="H9" s="55">
        <v>40.6</v>
      </c>
      <c r="I9" s="55">
        <v>40.1</v>
      </c>
      <c r="J9" s="55">
        <v>39.9</v>
      </c>
      <c r="K9" s="55">
        <v>39.1</v>
      </c>
      <c r="L9" s="55">
        <v>40.5</v>
      </c>
      <c r="M9" s="55">
        <v>39.1</v>
      </c>
      <c r="N9" s="55">
        <v>38.799999999999997</v>
      </c>
      <c r="O9" s="55">
        <v>37.200000000000003</v>
      </c>
      <c r="P9" s="55">
        <v>39.1</v>
      </c>
      <c r="Q9" s="55">
        <v>40</v>
      </c>
      <c r="R9" s="55">
        <v>39.4</v>
      </c>
      <c r="S9" s="55">
        <v>39.799999999999997</v>
      </c>
      <c r="T9" s="55">
        <v>42.4</v>
      </c>
      <c r="U9" s="55">
        <v>43.2</v>
      </c>
      <c r="V9" s="55">
        <v>42.6</v>
      </c>
      <c r="W9" s="55">
        <v>45.4</v>
      </c>
      <c r="X9" s="55">
        <v>47.3</v>
      </c>
      <c r="Y9" s="55">
        <v>45.5</v>
      </c>
      <c r="Z9" s="55">
        <v>53.8</v>
      </c>
      <c r="AA9" s="55">
        <v>47.2</v>
      </c>
      <c r="AB9" s="55">
        <v>48.4</v>
      </c>
      <c r="AC9" s="55">
        <v>46.3</v>
      </c>
      <c r="AD9" s="55">
        <v>46.4</v>
      </c>
      <c r="AE9" s="55">
        <v>49.9</v>
      </c>
      <c r="AF9" s="55">
        <v>48.9</v>
      </c>
      <c r="AG9" s="55">
        <v>48.6</v>
      </c>
      <c r="AH9" s="55">
        <v>48.9</v>
      </c>
      <c r="AI9" s="55">
        <v>49.9</v>
      </c>
      <c r="AJ9" s="55">
        <v>47</v>
      </c>
    </row>
    <row r="10" spans="1:36" x14ac:dyDescent="0.25">
      <c r="A10" s="16"/>
      <c r="B10" s="16">
        <f t="shared" ref="B10" si="1">B8</f>
        <v>25014</v>
      </c>
      <c r="C10" s="39" t="s">
        <v>69</v>
      </c>
      <c r="D10" s="48" t="s">
        <v>27</v>
      </c>
      <c r="E10" s="54">
        <v>35.200000000000003</v>
      </c>
      <c r="F10" s="55">
        <v>32.9</v>
      </c>
      <c r="G10" s="55">
        <v>36</v>
      </c>
      <c r="H10" s="55">
        <v>35.9</v>
      </c>
      <c r="I10" s="55">
        <v>36.4</v>
      </c>
      <c r="J10" s="55">
        <v>32.4</v>
      </c>
      <c r="K10" s="55">
        <v>37.1</v>
      </c>
      <c r="L10" s="55">
        <v>40</v>
      </c>
      <c r="M10" s="55">
        <v>33.6</v>
      </c>
      <c r="N10" s="55">
        <v>39.200000000000003</v>
      </c>
      <c r="O10" s="55">
        <v>41.7</v>
      </c>
      <c r="P10" s="55">
        <v>39.1</v>
      </c>
      <c r="Q10" s="55">
        <v>42.7</v>
      </c>
      <c r="R10" s="55">
        <v>48</v>
      </c>
      <c r="S10" s="55">
        <v>48.9</v>
      </c>
      <c r="T10" s="55">
        <v>48.9</v>
      </c>
      <c r="U10" s="55">
        <v>53.8</v>
      </c>
      <c r="V10" s="55">
        <v>55</v>
      </c>
      <c r="W10" s="55">
        <v>52.9</v>
      </c>
      <c r="X10" s="55">
        <v>55.7</v>
      </c>
      <c r="Y10" s="55">
        <v>66</v>
      </c>
      <c r="Z10" s="55">
        <v>68</v>
      </c>
      <c r="AA10" s="55">
        <v>66</v>
      </c>
      <c r="AB10" s="55">
        <v>64</v>
      </c>
      <c r="AC10" s="55">
        <v>51.7</v>
      </c>
      <c r="AD10" s="55">
        <v>58.3</v>
      </c>
      <c r="AE10" s="55">
        <v>55.7</v>
      </c>
      <c r="AF10" s="55">
        <v>55.7</v>
      </c>
      <c r="AG10" s="55">
        <v>56.7</v>
      </c>
      <c r="AH10" s="55">
        <v>70</v>
      </c>
      <c r="AI10" s="55">
        <v>70</v>
      </c>
      <c r="AJ10" s="55">
        <v>72</v>
      </c>
    </row>
    <row r="11" spans="1:36" ht="30" x14ac:dyDescent="0.25">
      <c r="A11" s="16"/>
      <c r="B11" s="16">
        <f t="shared" ref="B11" si="2">B8</f>
        <v>25014</v>
      </c>
      <c r="C11" s="39" t="s">
        <v>69</v>
      </c>
      <c r="D11" s="48" t="s">
        <v>28</v>
      </c>
      <c r="E11" s="54">
        <v>21.6</v>
      </c>
      <c r="F11" s="55">
        <v>23.5</v>
      </c>
      <c r="G11" s="55">
        <v>24.4</v>
      </c>
      <c r="H11" s="55">
        <v>27.4</v>
      </c>
      <c r="I11" s="55">
        <v>27.5</v>
      </c>
      <c r="J11" s="55">
        <v>30</v>
      </c>
      <c r="K11" s="55">
        <v>26.4</v>
      </c>
      <c r="L11" s="55">
        <v>31.1</v>
      </c>
      <c r="M11" s="55">
        <v>26.1</v>
      </c>
      <c r="N11" s="55">
        <v>27.8</v>
      </c>
      <c r="O11" s="55">
        <v>29</v>
      </c>
      <c r="P11" s="55">
        <v>26.4</v>
      </c>
      <c r="Q11" s="55">
        <v>32.799999999999997</v>
      </c>
      <c r="R11" s="55">
        <v>32.4</v>
      </c>
      <c r="S11" s="55">
        <v>32.4</v>
      </c>
      <c r="T11" s="55">
        <v>30.6</v>
      </c>
      <c r="U11" s="55">
        <v>38.6</v>
      </c>
      <c r="V11" s="55">
        <v>38.6</v>
      </c>
      <c r="W11" s="55">
        <v>40.700000000000003</v>
      </c>
      <c r="X11" s="55">
        <v>46.4</v>
      </c>
      <c r="Y11" s="55">
        <v>44.5</v>
      </c>
      <c r="Z11" s="55">
        <v>38.299999999999997</v>
      </c>
      <c r="AA11" s="55">
        <v>38.200000000000003</v>
      </c>
      <c r="AB11" s="55">
        <v>47.8</v>
      </c>
      <c r="AC11" s="55">
        <v>41</v>
      </c>
      <c r="AD11" s="55">
        <v>46.7</v>
      </c>
      <c r="AE11" s="55">
        <v>48.9</v>
      </c>
      <c r="AF11" s="55">
        <v>48.9</v>
      </c>
      <c r="AG11" s="55">
        <v>45.6</v>
      </c>
      <c r="AH11" s="55">
        <v>53.8</v>
      </c>
      <c r="AI11" s="55">
        <v>51.3</v>
      </c>
      <c r="AJ11" s="55">
        <v>50</v>
      </c>
    </row>
    <row r="12" spans="1:36" x14ac:dyDescent="0.25">
      <c r="A12" s="31"/>
      <c r="B12" s="31">
        <v>25015</v>
      </c>
      <c r="C12" s="32" t="s">
        <v>70</v>
      </c>
      <c r="D12" s="49" t="s">
        <v>12</v>
      </c>
      <c r="E12" s="56">
        <v>32</v>
      </c>
      <c r="F12" s="57">
        <v>32</v>
      </c>
      <c r="G12" s="57">
        <v>29</v>
      </c>
      <c r="H12" s="57">
        <v>27</v>
      </c>
      <c r="I12" s="57">
        <v>26</v>
      </c>
      <c r="J12" s="57">
        <v>26</v>
      </c>
      <c r="K12" s="57">
        <v>25</v>
      </c>
      <c r="L12" s="57">
        <v>22</v>
      </c>
      <c r="M12" s="57">
        <v>21</v>
      </c>
      <c r="N12" s="57">
        <v>20</v>
      </c>
      <c r="O12" s="57">
        <v>20</v>
      </c>
      <c r="P12" s="57">
        <v>17</v>
      </c>
      <c r="Q12" s="57">
        <v>17</v>
      </c>
      <c r="R12" s="57">
        <v>19</v>
      </c>
      <c r="S12" s="57">
        <v>18</v>
      </c>
      <c r="T12" s="57">
        <v>19</v>
      </c>
      <c r="U12" s="57">
        <v>18</v>
      </c>
      <c r="V12" s="57">
        <v>17</v>
      </c>
      <c r="W12" s="57">
        <v>15</v>
      </c>
      <c r="X12" s="57">
        <v>14</v>
      </c>
      <c r="Y12" s="57">
        <v>14</v>
      </c>
      <c r="Z12" s="57">
        <v>15</v>
      </c>
      <c r="AA12" s="57">
        <v>16</v>
      </c>
      <c r="AB12" s="57">
        <v>14</v>
      </c>
      <c r="AC12" s="57">
        <v>16</v>
      </c>
      <c r="AD12" s="57">
        <v>16</v>
      </c>
      <c r="AE12" s="57">
        <v>16</v>
      </c>
      <c r="AF12" s="57">
        <v>15</v>
      </c>
      <c r="AG12" s="57">
        <v>16</v>
      </c>
      <c r="AH12" s="57">
        <v>15</v>
      </c>
      <c r="AI12" s="57">
        <v>14</v>
      </c>
      <c r="AJ12" s="57">
        <v>14</v>
      </c>
    </row>
    <row r="13" spans="1:36" ht="30" x14ac:dyDescent="0.25">
      <c r="A13" s="16"/>
      <c r="B13" s="16">
        <f t="shared" ref="B13" si="3">B12</f>
        <v>25015</v>
      </c>
      <c r="C13" s="39" t="s">
        <v>70</v>
      </c>
      <c r="D13" s="48" t="s">
        <v>29</v>
      </c>
      <c r="E13" s="54">
        <v>20.100000000000001</v>
      </c>
      <c r="F13" s="55">
        <v>19.600000000000001</v>
      </c>
      <c r="G13" s="55">
        <v>21.3</v>
      </c>
      <c r="H13" s="55">
        <v>22.1</v>
      </c>
      <c r="I13" s="55">
        <v>23.4</v>
      </c>
      <c r="J13" s="55">
        <v>23.6</v>
      </c>
      <c r="K13" s="55">
        <v>24.6</v>
      </c>
      <c r="L13" s="55">
        <v>26.5</v>
      </c>
      <c r="M13" s="55">
        <v>28.1</v>
      </c>
      <c r="N13" s="55">
        <v>30.3</v>
      </c>
      <c r="O13" s="55">
        <v>30.2</v>
      </c>
      <c r="P13" s="55">
        <v>31.5</v>
      </c>
      <c r="Q13" s="55">
        <v>35.200000000000003</v>
      </c>
      <c r="R13" s="55">
        <v>32.700000000000003</v>
      </c>
      <c r="S13" s="55">
        <v>34.200000000000003</v>
      </c>
      <c r="T13" s="55">
        <v>32.700000000000003</v>
      </c>
      <c r="U13" s="55">
        <v>34.799999999999997</v>
      </c>
      <c r="V13" s="55">
        <v>36.200000000000003</v>
      </c>
      <c r="W13" s="55">
        <v>37.4</v>
      </c>
      <c r="X13" s="55">
        <v>38.9</v>
      </c>
      <c r="Y13" s="55">
        <v>37.6</v>
      </c>
      <c r="Z13" s="55">
        <v>36.1</v>
      </c>
      <c r="AA13" s="55">
        <v>35.6</v>
      </c>
      <c r="AB13" s="55">
        <v>39.299999999999997</v>
      </c>
      <c r="AC13" s="55">
        <v>39.5</v>
      </c>
      <c r="AD13" s="55">
        <v>40.200000000000003</v>
      </c>
      <c r="AE13" s="55">
        <v>41.4</v>
      </c>
      <c r="AF13" s="55">
        <v>41.1</v>
      </c>
      <c r="AG13" s="55">
        <v>41.8</v>
      </c>
      <c r="AH13" s="55">
        <v>42.3</v>
      </c>
      <c r="AI13" s="55">
        <v>40.799999999999997</v>
      </c>
      <c r="AJ13" s="55">
        <v>44.3</v>
      </c>
    </row>
    <row r="14" spans="1:36" x14ac:dyDescent="0.25">
      <c r="A14" s="16"/>
      <c r="B14" s="16">
        <f t="shared" ref="B14" si="4">B12</f>
        <v>25015</v>
      </c>
      <c r="C14" s="39" t="s">
        <v>70</v>
      </c>
      <c r="D14" s="48" t="s">
        <v>27</v>
      </c>
      <c r="E14" s="54">
        <v>32.299999999999997</v>
      </c>
      <c r="F14" s="55">
        <v>33.6</v>
      </c>
      <c r="G14" s="55">
        <v>32.299999999999997</v>
      </c>
      <c r="H14" s="55">
        <v>29.2</v>
      </c>
      <c r="I14" s="55">
        <v>27.5</v>
      </c>
      <c r="J14" s="55">
        <v>28.3</v>
      </c>
      <c r="K14" s="55">
        <v>29.1</v>
      </c>
      <c r="L14" s="55">
        <v>28</v>
      </c>
      <c r="M14" s="55">
        <v>27</v>
      </c>
      <c r="N14" s="55">
        <v>24</v>
      </c>
      <c r="O14" s="55">
        <v>25</v>
      </c>
      <c r="P14" s="55">
        <v>23.3</v>
      </c>
      <c r="Q14" s="55">
        <v>25</v>
      </c>
      <c r="R14" s="55">
        <v>27.8</v>
      </c>
      <c r="S14" s="55">
        <v>31.3</v>
      </c>
      <c r="T14" s="55">
        <v>28.8</v>
      </c>
      <c r="U14" s="55">
        <v>26.3</v>
      </c>
      <c r="V14" s="55">
        <v>25</v>
      </c>
      <c r="W14" s="55">
        <v>23.8</v>
      </c>
      <c r="X14" s="55">
        <v>28.3</v>
      </c>
      <c r="Y14" s="55">
        <v>34</v>
      </c>
      <c r="Z14" s="55">
        <v>34</v>
      </c>
      <c r="AA14" s="55">
        <v>40</v>
      </c>
      <c r="AB14" s="55" t="s">
        <v>67</v>
      </c>
      <c r="AC14" s="55">
        <v>18</v>
      </c>
      <c r="AD14" s="55">
        <v>20</v>
      </c>
      <c r="AE14" s="55">
        <v>15</v>
      </c>
      <c r="AF14" s="55">
        <v>17.5</v>
      </c>
      <c r="AG14" s="55">
        <v>20</v>
      </c>
      <c r="AH14" s="55">
        <v>22.5</v>
      </c>
      <c r="AI14" s="55">
        <v>22.5</v>
      </c>
      <c r="AJ14" s="55" t="s">
        <v>67</v>
      </c>
    </row>
    <row r="15" spans="1:36" ht="30" x14ac:dyDescent="0.25">
      <c r="A15" s="16"/>
      <c r="B15" s="16">
        <f t="shared" ref="B15" si="5">B12</f>
        <v>25015</v>
      </c>
      <c r="C15" s="39" t="s">
        <v>70</v>
      </c>
      <c r="D15" s="48" t="s">
        <v>28</v>
      </c>
      <c r="E15" s="54">
        <v>18.8</v>
      </c>
      <c r="F15" s="55">
        <v>21.7</v>
      </c>
      <c r="G15" s="55">
        <v>21.3</v>
      </c>
      <c r="H15" s="55">
        <v>21</v>
      </c>
      <c r="I15" s="55">
        <v>21</v>
      </c>
      <c r="J15" s="55">
        <v>22</v>
      </c>
      <c r="K15" s="55">
        <v>18.3</v>
      </c>
      <c r="L15" s="55">
        <v>21.1</v>
      </c>
      <c r="M15" s="55">
        <v>18.5</v>
      </c>
      <c r="N15" s="55">
        <v>20.8</v>
      </c>
      <c r="O15" s="55">
        <v>24.2</v>
      </c>
      <c r="P15" s="55">
        <v>20</v>
      </c>
      <c r="Q15" s="55">
        <v>23.6</v>
      </c>
      <c r="R15" s="55">
        <v>23.6</v>
      </c>
      <c r="S15" s="55">
        <v>25</v>
      </c>
      <c r="T15" s="55">
        <v>20.9</v>
      </c>
      <c r="U15" s="55">
        <v>22</v>
      </c>
      <c r="V15" s="55">
        <v>22</v>
      </c>
      <c r="W15" s="55">
        <v>26.3</v>
      </c>
      <c r="X15" s="55">
        <v>26</v>
      </c>
      <c r="Y15" s="55">
        <v>28.9</v>
      </c>
      <c r="Z15" s="55">
        <v>27.8</v>
      </c>
      <c r="AA15" s="55">
        <v>23.8</v>
      </c>
      <c r="AB15" s="55">
        <v>24.3</v>
      </c>
      <c r="AC15" s="55">
        <v>26.3</v>
      </c>
      <c r="AD15" s="55">
        <v>31.4</v>
      </c>
      <c r="AE15" s="55">
        <v>31.3</v>
      </c>
      <c r="AF15" s="55">
        <v>31.4</v>
      </c>
      <c r="AG15" s="55">
        <v>25</v>
      </c>
      <c r="AH15" s="55">
        <v>28.6</v>
      </c>
      <c r="AI15" s="55">
        <v>28.6</v>
      </c>
      <c r="AJ15" s="55">
        <v>27.5</v>
      </c>
    </row>
    <row r="16" spans="1:36" x14ac:dyDescent="0.25">
      <c r="A16" s="31"/>
      <c r="B16" s="31">
        <v>25018</v>
      </c>
      <c r="C16" s="32" t="s">
        <v>71</v>
      </c>
      <c r="D16" s="49" t="s">
        <v>12</v>
      </c>
      <c r="E16" s="56">
        <v>101</v>
      </c>
      <c r="F16" s="57">
        <v>99</v>
      </c>
      <c r="G16" s="57">
        <v>98</v>
      </c>
      <c r="H16" s="57">
        <v>94</v>
      </c>
      <c r="I16" s="57">
        <v>90</v>
      </c>
      <c r="J16" s="57">
        <v>88</v>
      </c>
      <c r="K16" s="57">
        <v>85</v>
      </c>
      <c r="L16" s="57">
        <v>84</v>
      </c>
      <c r="M16" s="57">
        <v>86</v>
      </c>
      <c r="N16" s="57">
        <v>85</v>
      </c>
      <c r="O16" s="57">
        <v>82</v>
      </c>
      <c r="P16" s="57">
        <v>79</v>
      </c>
      <c r="Q16" s="57">
        <v>76</v>
      </c>
      <c r="R16" s="57">
        <v>74</v>
      </c>
      <c r="S16" s="57">
        <v>70</v>
      </c>
      <c r="T16" s="57">
        <v>69</v>
      </c>
      <c r="U16" s="57">
        <v>65</v>
      </c>
      <c r="V16" s="57">
        <v>62</v>
      </c>
      <c r="W16" s="57">
        <v>58</v>
      </c>
      <c r="X16" s="57">
        <v>56</v>
      </c>
      <c r="Y16" s="57">
        <v>54</v>
      </c>
      <c r="Z16" s="57">
        <v>53</v>
      </c>
      <c r="AA16" s="57">
        <v>53</v>
      </c>
      <c r="AB16" s="57">
        <v>51</v>
      </c>
      <c r="AC16" s="57">
        <v>49</v>
      </c>
      <c r="AD16" s="57">
        <v>49</v>
      </c>
      <c r="AE16" s="57">
        <v>47</v>
      </c>
      <c r="AF16" s="57">
        <v>46</v>
      </c>
      <c r="AG16" s="57">
        <v>50</v>
      </c>
      <c r="AH16" s="57">
        <v>49</v>
      </c>
      <c r="AI16" s="57">
        <v>52</v>
      </c>
      <c r="AJ16" s="57">
        <v>53</v>
      </c>
    </row>
    <row r="17" spans="1:36" ht="30" x14ac:dyDescent="0.25">
      <c r="A17" s="16"/>
      <c r="B17" s="16">
        <f t="shared" ref="B17" si="6">B16</f>
        <v>25018</v>
      </c>
      <c r="C17" s="39" t="s">
        <v>71</v>
      </c>
      <c r="D17" s="48" t="s">
        <v>29</v>
      </c>
      <c r="E17" s="54">
        <v>26.6</v>
      </c>
      <c r="F17" s="55">
        <v>27.8</v>
      </c>
      <c r="G17" s="55">
        <v>28.9</v>
      </c>
      <c r="H17" s="55">
        <v>31.3</v>
      </c>
      <c r="I17" s="55">
        <v>32.700000000000003</v>
      </c>
      <c r="J17" s="55">
        <v>33.4</v>
      </c>
      <c r="K17" s="55">
        <v>35</v>
      </c>
      <c r="L17" s="55">
        <v>35.200000000000003</v>
      </c>
      <c r="M17" s="55">
        <v>34.5</v>
      </c>
      <c r="N17" s="55">
        <v>34.1</v>
      </c>
      <c r="O17" s="55">
        <v>34</v>
      </c>
      <c r="P17" s="55">
        <v>35.1</v>
      </c>
      <c r="Q17" s="55">
        <v>38.200000000000003</v>
      </c>
      <c r="R17" s="55">
        <v>39.299999999999997</v>
      </c>
      <c r="S17" s="55">
        <v>43.1</v>
      </c>
      <c r="T17" s="55">
        <v>43</v>
      </c>
      <c r="U17" s="55">
        <v>44.9</v>
      </c>
      <c r="V17" s="55">
        <v>47.6</v>
      </c>
      <c r="W17" s="55">
        <v>51.2</v>
      </c>
      <c r="X17" s="55">
        <v>52.2</v>
      </c>
      <c r="Y17" s="55">
        <v>54.1</v>
      </c>
      <c r="Z17" s="55">
        <v>56.4</v>
      </c>
      <c r="AA17" s="55">
        <v>54.5</v>
      </c>
      <c r="AB17" s="55">
        <v>60</v>
      </c>
      <c r="AC17" s="55">
        <v>61.6</v>
      </c>
      <c r="AD17" s="55">
        <v>58.4</v>
      </c>
      <c r="AE17" s="55">
        <v>59.4</v>
      </c>
      <c r="AF17" s="55">
        <v>59.2</v>
      </c>
      <c r="AG17" s="55">
        <v>58.6</v>
      </c>
      <c r="AH17" s="55">
        <v>57.9</v>
      </c>
      <c r="AI17" s="55">
        <v>55.8</v>
      </c>
      <c r="AJ17" s="55">
        <v>54.6</v>
      </c>
    </row>
    <row r="18" spans="1:36" x14ac:dyDescent="0.25">
      <c r="A18" s="16"/>
      <c r="B18" s="16">
        <f t="shared" ref="B18" si="7">B16</f>
        <v>25018</v>
      </c>
      <c r="C18" s="39" t="s">
        <v>71</v>
      </c>
      <c r="D18" s="48" t="s">
        <v>27</v>
      </c>
      <c r="E18" s="54">
        <v>29</v>
      </c>
      <c r="F18" s="55">
        <v>27.6</v>
      </c>
      <c r="G18" s="55">
        <v>31.2</v>
      </c>
      <c r="H18" s="55">
        <v>25.8</v>
      </c>
      <c r="I18" s="55">
        <v>25.2</v>
      </c>
      <c r="J18" s="55">
        <v>27.6</v>
      </c>
      <c r="K18" s="55">
        <v>28.2</v>
      </c>
      <c r="L18" s="55">
        <v>25.9</v>
      </c>
      <c r="M18" s="55">
        <v>25.7</v>
      </c>
      <c r="N18" s="55">
        <v>28.8</v>
      </c>
      <c r="O18" s="55">
        <v>30.5</v>
      </c>
      <c r="P18" s="55">
        <v>29.2</v>
      </c>
      <c r="Q18" s="55">
        <v>26.7</v>
      </c>
      <c r="R18" s="55">
        <v>25.4</v>
      </c>
      <c r="S18" s="55">
        <v>29</v>
      </c>
      <c r="T18" s="55">
        <v>27.4</v>
      </c>
      <c r="U18" s="55">
        <v>26.1</v>
      </c>
      <c r="V18" s="55">
        <v>28.1</v>
      </c>
      <c r="W18" s="55">
        <v>29.4</v>
      </c>
      <c r="X18" s="55">
        <v>35</v>
      </c>
      <c r="Y18" s="55">
        <v>37.1</v>
      </c>
      <c r="Z18" s="55">
        <v>37.700000000000003</v>
      </c>
      <c r="AA18" s="55">
        <v>36.200000000000003</v>
      </c>
      <c r="AB18" s="55">
        <v>35.4</v>
      </c>
      <c r="AC18" s="55">
        <v>41.8</v>
      </c>
      <c r="AD18" s="55">
        <v>44</v>
      </c>
      <c r="AE18" s="55">
        <v>45</v>
      </c>
      <c r="AF18" s="55">
        <v>45</v>
      </c>
      <c r="AG18" s="55">
        <v>46</v>
      </c>
      <c r="AH18" s="55">
        <v>44</v>
      </c>
      <c r="AI18" s="55">
        <v>48.9</v>
      </c>
      <c r="AJ18" s="55">
        <v>51.3</v>
      </c>
    </row>
    <row r="19" spans="1:36" ht="30" x14ac:dyDescent="0.25">
      <c r="A19" s="16"/>
      <c r="B19" s="16">
        <f t="shared" ref="B19" si="8">B16</f>
        <v>25018</v>
      </c>
      <c r="C19" s="39" t="s">
        <v>71</v>
      </c>
      <c r="D19" s="48" t="s">
        <v>28</v>
      </c>
      <c r="E19" s="54">
        <v>16.399999999999999</v>
      </c>
      <c r="F19" s="55">
        <v>19.600000000000001</v>
      </c>
      <c r="G19" s="55">
        <v>19.399999999999999</v>
      </c>
      <c r="H19" s="55">
        <v>26.1</v>
      </c>
      <c r="I19" s="55">
        <v>28.6</v>
      </c>
      <c r="J19" s="55">
        <v>28.9</v>
      </c>
      <c r="K19" s="55">
        <v>27.4</v>
      </c>
      <c r="L19" s="55">
        <v>26.8</v>
      </c>
      <c r="M19" s="55">
        <v>27.7</v>
      </c>
      <c r="N19" s="55">
        <v>29.4</v>
      </c>
      <c r="O19" s="55">
        <v>33.200000000000003</v>
      </c>
      <c r="P19" s="55">
        <v>32.4</v>
      </c>
      <c r="Q19" s="55">
        <v>30.9</v>
      </c>
      <c r="R19" s="55">
        <v>28.9</v>
      </c>
      <c r="S19" s="55">
        <v>31.6</v>
      </c>
      <c r="T19" s="55">
        <v>34.6</v>
      </c>
      <c r="U19" s="55">
        <v>36.1</v>
      </c>
      <c r="V19" s="55">
        <v>34.5</v>
      </c>
      <c r="W19" s="55">
        <v>35.299999999999997</v>
      </c>
      <c r="X19" s="55">
        <v>38.299999999999997</v>
      </c>
      <c r="Y19" s="55">
        <v>38.6</v>
      </c>
      <c r="Z19" s="55">
        <v>35.700000000000003</v>
      </c>
      <c r="AA19" s="55">
        <v>36.9</v>
      </c>
      <c r="AB19" s="55">
        <v>36.200000000000003</v>
      </c>
      <c r="AC19" s="55">
        <v>38.799999999999997</v>
      </c>
      <c r="AD19" s="55">
        <v>38.799999999999997</v>
      </c>
      <c r="AE19" s="55">
        <v>40.9</v>
      </c>
      <c r="AF19" s="55">
        <v>37.299999999999997</v>
      </c>
      <c r="AG19" s="55">
        <v>41.9</v>
      </c>
      <c r="AH19" s="55">
        <v>38.9</v>
      </c>
      <c r="AI19" s="55">
        <v>39.4</v>
      </c>
      <c r="AJ19" s="55">
        <v>44.7</v>
      </c>
    </row>
    <row r="20" spans="1:36" x14ac:dyDescent="0.25">
      <c r="A20" s="31"/>
      <c r="B20" s="31">
        <v>25023</v>
      </c>
      <c r="C20" s="32" t="s">
        <v>72</v>
      </c>
      <c r="D20" s="49" t="s">
        <v>12</v>
      </c>
      <c r="E20" s="56">
        <v>24</v>
      </c>
      <c r="F20" s="57">
        <v>24</v>
      </c>
      <c r="G20" s="57">
        <v>23</v>
      </c>
      <c r="H20" s="57">
        <v>21</v>
      </c>
      <c r="I20" s="57">
        <v>17</v>
      </c>
      <c r="J20" s="57">
        <v>17</v>
      </c>
      <c r="K20" s="57">
        <v>17</v>
      </c>
      <c r="L20" s="57">
        <v>17</v>
      </c>
      <c r="M20" s="57">
        <v>18</v>
      </c>
      <c r="N20" s="57">
        <v>18</v>
      </c>
      <c r="O20" s="57">
        <v>17</v>
      </c>
      <c r="P20" s="57">
        <v>16</v>
      </c>
      <c r="Q20" s="57">
        <v>13</v>
      </c>
      <c r="R20" s="57">
        <v>14</v>
      </c>
      <c r="S20" s="57">
        <v>12</v>
      </c>
      <c r="T20" s="57">
        <v>14</v>
      </c>
      <c r="U20" s="57">
        <v>10</v>
      </c>
      <c r="V20" s="57">
        <v>10</v>
      </c>
      <c r="W20" s="57">
        <v>10</v>
      </c>
      <c r="X20" s="57">
        <v>10</v>
      </c>
      <c r="Y20" s="57">
        <v>10</v>
      </c>
      <c r="Z20" s="57">
        <v>13</v>
      </c>
      <c r="AA20" s="57">
        <v>13</v>
      </c>
      <c r="AB20" s="57">
        <v>13</v>
      </c>
      <c r="AC20" s="57">
        <v>13</v>
      </c>
      <c r="AD20" s="57">
        <v>13</v>
      </c>
      <c r="AE20" s="57">
        <v>13</v>
      </c>
      <c r="AF20" s="57">
        <v>11</v>
      </c>
      <c r="AG20" s="57">
        <v>12</v>
      </c>
      <c r="AH20" s="57">
        <v>12</v>
      </c>
      <c r="AI20" s="57">
        <v>11</v>
      </c>
      <c r="AJ20" s="57">
        <v>11</v>
      </c>
    </row>
    <row r="21" spans="1:36" ht="30" x14ac:dyDescent="0.25">
      <c r="A21" s="16"/>
      <c r="B21" s="16">
        <f t="shared" ref="B21" si="9">B20</f>
        <v>25023</v>
      </c>
      <c r="C21" s="39" t="s">
        <v>72</v>
      </c>
      <c r="D21" s="48" t="s">
        <v>29</v>
      </c>
      <c r="E21" s="54">
        <v>30.1</v>
      </c>
      <c r="F21" s="55">
        <v>29.3</v>
      </c>
      <c r="G21" s="55">
        <v>31.9</v>
      </c>
      <c r="H21" s="55">
        <v>36.200000000000003</v>
      </c>
      <c r="I21" s="55">
        <v>36.700000000000003</v>
      </c>
      <c r="J21" s="55">
        <v>41.4</v>
      </c>
      <c r="K21" s="55">
        <v>42</v>
      </c>
      <c r="L21" s="55">
        <v>42.5</v>
      </c>
      <c r="M21" s="55">
        <v>41</v>
      </c>
      <c r="N21" s="55">
        <v>42.3</v>
      </c>
      <c r="O21" s="55">
        <v>44.7</v>
      </c>
      <c r="P21" s="55">
        <v>46.6</v>
      </c>
      <c r="Q21" s="55">
        <v>57.9</v>
      </c>
      <c r="R21" s="55">
        <v>54.8</v>
      </c>
      <c r="S21" s="55">
        <v>58.6</v>
      </c>
      <c r="T21" s="55">
        <v>43</v>
      </c>
      <c r="U21" s="55">
        <v>55.5</v>
      </c>
      <c r="V21" s="55">
        <v>54.2</v>
      </c>
      <c r="W21" s="55">
        <v>53.5</v>
      </c>
      <c r="X21" s="55">
        <v>54</v>
      </c>
      <c r="Y21" s="55">
        <v>51.8</v>
      </c>
      <c r="Z21" s="55">
        <v>44</v>
      </c>
      <c r="AA21" s="55">
        <v>44.9</v>
      </c>
      <c r="AB21" s="55">
        <v>45.8</v>
      </c>
      <c r="AC21" s="55">
        <v>44.8</v>
      </c>
      <c r="AD21" s="55">
        <v>43</v>
      </c>
      <c r="AE21" s="55">
        <v>52.6</v>
      </c>
      <c r="AF21" s="55">
        <v>55.7</v>
      </c>
      <c r="AG21" s="55">
        <v>56.6</v>
      </c>
      <c r="AH21" s="55">
        <v>57.1</v>
      </c>
      <c r="AI21" s="55">
        <v>54.3</v>
      </c>
      <c r="AJ21" s="55">
        <v>54.8</v>
      </c>
    </row>
    <row r="22" spans="1:36" x14ac:dyDescent="0.25">
      <c r="A22" s="16"/>
      <c r="B22" s="16">
        <f t="shared" ref="B22" si="10">B20</f>
        <v>25023</v>
      </c>
      <c r="C22" s="39" t="s">
        <v>72</v>
      </c>
      <c r="D22" s="48" t="s">
        <v>27</v>
      </c>
      <c r="E22" s="54" t="s">
        <v>67</v>
      </c>
      <c r="F22" s="55" t="s">
        <v>67</v>
      </c>
      <c r="G22" s="55" t="s">
        <v>67</v>
      </c>
      <c r="H22" s="55" t="s">
        <v>67</v>
      </c>
      <c r="I22" s="55" t="s">
        <v>67</v>
      </c>
      <c r="J22" s="55" t="s">
        <v>67</v>
      </c>
      <c r="K22" s="55" t="s">
        <v>67</v>
      </c>
      <c r="L22" s="55" t="s">
        <v>67</v>
      </c>
      <c r="M22" s="55" t="s">
        <v>67</v>
      </c>
      <c r="N22" s="55" t="s">
        <v>67</v>
      </c>
      <c r="O22" s="55" t="s">
        <v>67</v>
      </c>
      <c r="P22" s="55" t="s">
        <v>67</v>
      </c>
      <c r="Q22" s="55" t="s">
        <v>67</v>
      </c>
      <c r="R22" s="55" t="s">
        <v>67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 t="s">
        <v>67</v>
      </c>
      <c r="Z22" s="55">
        <v>0</v>
      </c>
      <c r="AA22" s="55">
        <v>0</v>
      </c>
      <c r="AB22" s="55" t="s">
        <v>67</v>
      </c>
      <c r="AC22" s="55" t="s">
        <v>67</v>
      </c>
      <c r="AD22" s="55" t="s">
        <v>67</v>
      </c>
      <c r="AE22" s="55" t="s">
        <v>67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</row>
    <row r="23" spans="1:36" ht="30" x14ac:dyDescent="0.25">
      <c r="A23" s="16"/>
      <c r="B23" s="16">
        <f t="shared" ref="B23" si="11">B20</f>
        <v>25023</v>
      </c>
      <c r="C23" s="39" t="s">
        <v>72</v>
      </c>
      <c r="D23" s="48" t="s">
        <v>28</v>
      </c>
      <c r="E23" s="54" t="s">
        <v>67</v>
      </c>
      <c r="F23" s="55" t="s">
        <v>67</v>
      </c>
      <c r="G23" s="55" t="s">
        <v>67</v>
      </c>
      <c r="H23" s="55" t="s">
        <v>67</v>
      </c>
      <c r="I23" s="55" t="s">
        <v>67</v>
      </c>
      <c r="J23" s="55">
        <v>45</v>
      </c>
      <c r="K23" s="55">
        <v>44</v>
      </c>
      <c r="L23" s="55" t="s">
        <v>67</v>
      </c>
      <c r="M23" s="55">
        <v>42.5</v>
      </c>
      <c r="N23" s="55">
        <v>55</v>
      </c>
      <c r="O23" s="55">
        <v>38.299999999999997</v>
      </c>
      <c r="P23" s="55">
        <v>40</v>
      </c>
      <c r="Q23" s="55">
        <v>37.1</v>
      </c>
      <c r="R23" s="55">
        <v>43.3</v>
      </c>
      <c r="S23" s="55">
        <v>56.7</v>
      </c>
      <c r="T23" s="55">
        <v>46</v>
      </c>
      <c r="U23" s="55">
        <v>44</v>
      </c>
      <c r="V23" s="55">
        <v>46</v>
      </c>
      <c r="W23" s="55">
        <v>48</v>
      </c>
      <c r="X23" s="55">
        <v>44</v>
      </c>
      <c r="Y23" s="55">
        <v>45</v>
      </c>
      <c r="Z23" s="55">
        <v>52.5</v>
      </c>
      <c r="AA23" s="55">
        <v>42.5</v>
      </c>
      <c r="AB23" s="55">
        <v>42.5</v>
      </c>
      <c r="AC23" s="55" t="s">
        <v>67</v>
      </c>
      <c r="AD23" s="55" t="s">
        <v>67</v>
      </c>
      <c r="AE23" s="55">
        <v>60</v>
      </c>
      <c r="AF23" s="55" t="s">
        <v>67</v>
      </c>
      <c r="AG23" s="55">
        <v>72.5</v>
      </c>
      <c r="AH23" s="55">
        <v>67.5</v>
      </c>
      <c r="AI23" s="55">
        <v>70</v>
      </c>
      <c r="AJ23" s="55">
        <v>67.5</v>
      </c>
    </row>
    <row r="24" spans="1:36" x14ac:dyDescent="0.25">
      <c r="A24" s="31"/>
      <c r="B24" s="31">
        <v>25031</v>
      </c>
      <c r="C24" s="32" t="s">
        <v>73</v>
      </c>
      <c r="D24" s="49" t="s">
        <v>12</v>
      </c>
      <c r="E24" s="56">
        <v>127</v>
      </c>
      <c r="F24" s="57">
        <v>119</v>
      </c>
      <c r="G24" s="57">
        <v>120</v>
      </c>
      <c r="H24" s="57">
        <v>117</v>
      </c>
      <c r="I24" s="57">
        <v>119</v>
      </c>
      <c r="J24" s="57">
        <v>118</v>
      </c>
      <c r="K24" s="57">
        <v>116</v>
      </c>
      <c r="L24" s="57">
        <v>112</v>
      </c>
      <c r="M24" s="57">
        <v>111</v>
      </c>
      <c r="N24" s="57">
        <v>110</v>
      </c>
      <c r="O24" s="57">
        <v>108</v>
      </c>
      <c r="P24" s="57">
        <v>100</v>
      </c>
      <c r="Q24" s="57">
        <v>102</v>
      </c>
      <c r="R24" s="57">
        <v>103</v>
      </c>
      <c r="S24" s="57">
        <v>97</v>
      </c>
      <c r="T24" s="57">
        <v>103</v>
      </c>
      <c r="U24" s="57">
        <v>99</v>
      </c>
      <c r="V24" s="57">
        <v>95</v>
      </c>
      <c r="W24" s="57">
        <v>97</v>
      </c>
      <c r="X24" s="57">
        <v>92</v>
      </c>
      <c r="Y24" s="57">
        <v>89</v>
      </c>
      <c r="Z24" s="57">
        <v>83</v>
      </c>
      <c r="AA24" s="57">
        <v>82</v>
      </c>
      <c r="AB24" s="57">
        <v>84</v>
      </c>
      <c r="AC24" s="57">
        <v>83</v>
      </c>
      <c r="AD24" s="57">
        <v>81</v>
      </c>
      <c r="AE24" s="57">
        <v>80</v>
      </c>
      <c r="AF24" s="57">
        <v>73</v>
      </c>
      <c r="AG24" s="57">
        <v>79</v>
      </c>
      <c r="AH24" s="57">
        <v>79</v>
      </c>
      <c r="AI24" s="57">
        <v>82</v>
      </c>
      <c r="AJ24" s="57">
        <v>83</v>
      </c>
    </row>
    <row r="25" spans="1:36" ht="30" x14ac:dyDescent="0.25">
      <c r="A25" s="16"/>
      <c r="B25" s="16">
        <f t="shared" ref="B25" si="12">B24</f>
        <v>25031</v>
      </c>
      <c r="C25" s="39" t="s">
        <v>73</v>
      </c>
      <c r="D25" s="48" t="s">
        <v>29</v>
      </c>
      <c r="E25" s="54">
        <v>40.299999999999997</v>
      </c>
      <c r="F25" s="55">
        <v>43.2</v>
      </c>
      <c r="G25" s="55">
        <v>43.1</v>
      </c>
      <c r="H25" s="55">
        <v>44.8</v>
      </c>
      <c r="I25" s="55">
        <v>47.3</v>
      </c>
      <c r="J25" s="55">
        <v>48.4</v>
      </c>
      <c r="K25" s="55">
        <v>50</v>
      </c>
      <c r="L25" s="55">
        <v>51.8</v>
      </c>
      <c r="M25" s="55">
        <v>52.5</v>
      </c>
      <c r="N25" s="55">
        <v>53.6</v>
      </c>
      <c r="O25" s="55">
        <v>55.2</v>
      </c>
      <c r="P25" s="55">
        <v>58.3</v>
      </c>
      <c r="Q25" s="55">
        <v>59.1</v>
      </c>
      <c r="R25" s="55">
        <v>58</v>
      </c>
      <c r="S25" s="55">
        <v>61.4</v>
      </c>
      <c r="T25" s="55">
        <v>57.1</v>
      </c>
      <c r="U25" s="55">
        <v>58.9</v>
      </c>
      <c r="V25" s="55">
        <v>60.7</v>
      </c>
      <c r="W25" s="55">
        <v>60.4</v>
      </c>
      <c r="X25" s="55">
        <v>62.8</v>
      </c>
      <c r="Y25" s="55">
        <v>63.9</v>
      </c>
      <c r="Z25" s="55">
        <v>69.099999999999994</v>
      </c>
      <c r="AA25" s="55">
        <v>69.8</v>
      </c>
      <c r="AB25" s="55">
        <v>68.599999999999994</v>
      </c>
      <c r="AC25" s="55">
        <v>68.7</v>
      </c>
      <c r="AD25" s="55">
        <v>69.5</v>
      </c>
      <c r="AE25" s="55">
        <v>74.5</v>
      </c>
      <c r="AF25" s="55">
        <v>74.7</v>
      </c>
      <c r="AG25" s="55">
        <v>75.7</v>
      </c>
      <c r="AH25" s="55">
        <v>73.099999999999994</v>
      </c>
      <c r="AI25" s="55">
        <v>69.900000000000006</v>
      </c>
      <c r="AJ25" s="55">
        <v>72.599999999999994</v>
      </c>
    </row>
    <row r="26" spans="1:36" x14ac:dyDescent="0.25">
      <c r="A26" s="16"/>
      <c r="B26" s="16">
        <f t="shared" ref="B26" si="13">B24</f>
        <v>25031</v>
      </c>
      <c r="C26" s="39" t="s">
        <v>73</v>
      </c>
      <c r="D26" s="48" t="s">
        <v>27</v>
      </c>
      <c r="E26" s="54">
        <v>34</v>
      </c>
      <c r="F26" s="55">
        <v>34.4</v>
      </c>
      <c r="G26" s="55">
        <v>39.299999999999997</v>
      </c>
      <c r="H26" s="55">
        <v>34.5</v>
      </c>
      <c r="I26" s="55">
        <v>35.299999999999997</v>
      </c>
      <c r="J26" s="55">
        <v>38.9</v>
      </c>
      <c r="K26" s="55">
        <v>39.1</v>
      </c>
      <c r="L26" s="55">
        <v>38.799999999999997</v>
      </c>
      <c r="M26" s="55">
        <v>38.9</v>
      </c>
      <c r="N26" s="55">
        <v>37.700000000000003</v>
      </c>
      <c r="O26" s="55">
        <v>35</v>
      </c>
      <c r="P26" s="55">
        <v>40</v>
      </c>
      <c r="Q26" s="55">
        <v>38.700000000000003</v>
      </c>
      <c r="R26" s="55">
        <v>39</v>
      </c>
      <c r="S26" s="55">
        <v>39.700000000000003</v>
      </c>
      <c r="T26" s="55">
        <v>41.1</v>
      </c>
      <c r="U26" s="55">
        <v>43.8</v>
      </c>
      <c r="V26" s="55">
        <v>49</v>
      </c>
      <c r="W26" s="55">
        <v>51.5</v>
      </c>
      <c r="X26" s="55">
        <v>57.6</v>
      </c>
      <c r="Y26" s="55">
        <v>60</v>
      </c>
      <c r="Z26" s="55">
        <v>56.9</v>
      </c>
      <c r="AA26" s="55">
        <v>58.1</v>
      </c>
      <c r="AB26" s="55">
        <v>59.4</v>
      </c>
      <c r="AC26" s="55">
        <v>64.400000000000006</v>
      </c>
      <c r="AD26" s="55">
        <v>63.3</v>
      </c>
      <c r="AE26" s="55">
        <v>63.3</v>
      </c>
      <c r="AF26" s="55">
        <v>66.2</v>
      </c>
      <c r="AG26" s="55">
        <v>59.3</v>
      </c>
      <c r="AH26" s="55">
        <v>60</v>
      </c>
      <c r="AI26" s="55">
        <v>67.7</v>
      </c>
      <c r="AJ26" s="55">
        <v>68.5</v>
      </c>
    </row>
    <row r="27" spans="1:36" ht="30" x14ac:dyDescent="0.25">
      <c r="A27" s="16"/>
      <c r="B27" s="16">
        <f t="shared" ref="B27" si="14">B24</f>
        <v>25031</v>
      </c>
      <c r="C27" s="39" t="s">
        <v>73</v>
      </c>
      <c r="D27" s="48" t="s">
        <v>28</v>
      </c>
      <c r="E27" s="54">
        <v>25.4</v>
      </c>
      <c r="F27" s="55">
        <v>30.4</v>
      </c>
      <c r="G27" s="55">
        <v>33.9</v>
      </c>
      <c r="H27" s="55">
        <v>28.1</v>
      </c>
      <c r="I27" s="55">
        <v>29.7</v>
      </c>
      <c r="J27" s="55">
        <v>28.8</v>
      </c>
      <c r="K27" s="55">
        <v>30.8</v>
      </c>
      <c r="L27" s="55">
        <v>33</v>
      </c>
      <c r="M27" s="55">
        <v>30</v>
      </c>
      <c r="N27" s="55">
        <v>33.4</v>
      </c>
      <c r="O27" s="55">
        <v>33.6</v>
      </c>
      <c r="P27" s="55">
        <v>31.2</v>
      </c>
      <c r="Q27" s="55">
        <v>33.200000000000003</v>
      </c>
      <c r="R27" s="55">
        <v>30.2</v>
      </c>
      <c r="S27" s="55">
        <v>32.9</v>
      </c>
      <c r="T27" s="55">
        <v>34.200000000000003</v>
      </c>
      <c r="U27" s="55">
        <v>37.6</v>
      </c>
      <c r="V27" s="55">
        <v>38.4</v>
      </c>
      <c r="W27" s="55">
        <v>35.6</v>
      </c>
      <c r="X27" s="55">
        <v>45.2</v>
      </c>
      <c r="Y27" s="55">
        <v>48.8</v>
      </c>
      <c r="Z27" s="55">
        <v>49.6</v>
      </c>
      <c r="AA27" s="55">
        <v>40</v>
      </c>
      <c r="AB27" s="55">
        <v>43.6</v>
      </c>
      <c r="AC27" s="55">
        <v>45.3</v>
      </c>
      <c r="AD27" s="55">
        <v>42.5</v>
      </c>
      <c r="AE27" s="55">
        <v>41.7</v>
      </c>
      <c r="AF27" s="55">
        <v>39.4</v>
      </c>
      <c r="AG27" s="55">
        <v>41.6</v>
      </c>
      <c r="AH27" s="55">
        <v>38.1</v>
      </c>
      <c r="AI27" s="55">
        <v>38.9</v>
      </c>
      <c r="AJ27" s="55">
        <v>35.200000000000003</v>
      </c>
    </row>
    <row r="28" spans="1:36" x14ac:dyDescent="0.25">
      <c r="A28" s="31"/>
      <c r="B28" s="31">
        <v>25037</v>
      </c>
      <c r="C28" s="32" t="s">
        <v>74</v>
      </c>
      <c r="D28" s="49" t="s">
        <v>12</v>
      </c>
      <c r="E28" s="56">
        <v>78</v>
      </c>
      <c r="F28" s="57">
        <v>75</v>
      </c>
      <c r="G28" s="57">
        <v>68</v>
      </c>
      <c r="H28" s="57">
        <v>67</v>
      </c>
      <c r="I28" s="57">
        <v>63</v>
      </c>
      <c r="J28" s="57">
        <v>61</v>
      </c>
      <c r="K28" s="57">
        <v>60</v>
      </c>
      <c r="L28" s="57">
        <v>61</v>
      </c>
      <c r="M28" s="57">
        <v>58</v>
      </c>
      <c r="N28" s="57">
        <v>54</v>
      </c>
      <c r="O28" s="57">
        <v>53</v>
      </c>
      <c r="P28" s="57">
        <v>52</v>
      </c>
      <c r="Q28" s="57">
        <v>51</v>
      </c>
      <c r="R28" s="57">
        <v>48</v>
      </c>
      <c r="S28" s="57">
        <v>47</v>
      </c>
      <c r="T28" s="57">
        <v>47</v>
      </c>
      <c r="U28" s="57">
        <v>45</v>
      </c>
      <c r="V28" s="57">
        <v>45</v>
      </c>
      <c r="W28" s="57">
        <v>44</v>
      </c>
      <c r="X28" s="57">
        <v>44</v>
      </c>
      <c r="Y28" s="57">
        <v>43</v>
      </c>
      <c r="Z28" s="57">
        <v>43</v>
      </c>
      <c r="AA28" s="57">
        <v>42</v>
      </c>
      <c r="AB28" s="57">
        <v>39</v>
      </c>
      <c r="AC28" s="57">
        <v>43</v>
      </c>
      <c r="AD28" s="57">
        <v>45</v>
      </c>
      <c r="AE28" s="57">
        <v>47</v>
      </c>
      <c r="AF28" s="57">
        <v>49</v>
      </c>
      <c r="AG28" s="57">
        <v>51</v>
      </c>
      <c r="AH28" s="57">
        <v>47</v>
      </c>
      <c r="AI28" s="57">
        <v>47</v>
      </c>
      <c r="AJ28" s="57">
        <v>45</v>
      </c>
    </row>
    <row r="29" spans="1:36" ht="30" x14ac:dyDescent="0.25">
      <c r="A29" s="16"/>
      <c r="B29" s="16">
        <f t="shared" ref="B29" si="15">B28</f>
        <v>25037</v>
      </c>
      <c r="C29" s="39" t="s">
        <v>74</v>
      </c>
      <c r="D29" s="48" t="s">
        <v>29</v>
      </c>
      <c r="E29" s="54">
        <v>43</v>
      </c>
      <c r="F29" s="55">
        <v>45.5</v>
      </c>
      <c r="G29" s="55">
        <v>57.5</v>
      </c>
      <c r="H29" s="55">
        <v>64</v>
      </c>
      <c r="I29" s="55">
        <v>70.3</v>
      </c>
      <c r="J29" s="55">
        <v>72.5</v>
      </c>
      <c r="K29" s="55">
        <v>80.599999999999994</v>
      </c>
      <c r="L29" s="55">
        <v>81.900000000000006</v>
      </c>
      <c r="M29" s="55">
        <v>86.4</v>
      </c>
      <c r="N29" s="55">
        <v>52.6</v>
      </c>
      <c r="O29" s="55">
        <v>53.3</v>
      </c>
      <c r="P29" s="55">
        <v>54.6</v>
      </c>
      <c r="Q29" s="55">
        <v>56.5</v>
      </c>
      <c r="R29" s="55">
        <v>59.6</v>
      </c>
      <c r="S29" s="55">
        <v>61.3</v>
      </c>
      <c r="T29" s="55">
        <v>61.4</v>
      </c>
      <c r="U29" s="55">
        <v>62.9</v>
      </c>
      <c r="V29" s="55">
        <v>62</v>
      </c>
      <c r="W29" s="55">
        <v>62.9</v>
      </c>
      <c r="X29" s="55">
        <v>64.599999999999994</v>
      </c>
      <c r="Y29" s="55">
        <v>66.3</v>
      </c>
      <c r="Z29" s="55">
        <v>64.5</v>
      </c>
      <c r="AA29" s="55">
        <v>65.8</v>
      </c>
      <c r="AB29" s="55">
        <v>70.099999999999994</v>
      </c>
      <c r="AC29" s="55">
        <v>64.400000000000006</v>
      </c>
      <c r="AD29" s="55">
        <v>65.7</v>
      </c>
      <c r="AE29" s="55">
        <v>62</v>
      </c>
      <c r="AF29" s="55">
        <v>60</v>
      </c>
      <c r="AG29" s="55">
        <v>60</v>
      </c>
      <c r="AH29" s="55">
        <v>62.3</v>
      </c>
      <c r="AI29" s="55">
        <v>60.8</v>
      </c>
      <c r="AJ29" s="55">
        <v>63.6</v>
      </c>
    </row>
    <row r="30" spans="1:36" x14ac:dyDescent="0.25">
      <c r="A30" s="16"/>
      <c r="B30" s="16">
        <f t="shared" ref="B30" si="16">B28</f>
        <v>25037</v>
      </c>
      <c r="C30" s="39" t="s">
        <v>74</v>
      </c>
      <c r="D30" s="48" t="s">
        <v>27</v>
      </c>
      <c r="E30" s="54">
        <v>29.5</v>
      </c>
      <c r="F30" s="55">
        <v>25.4</v>
      </c>
      <c r="G30" s="55">
        <v>24.7</v>
      </c>
      <c r="H30" s="55">
        <v>28.7</v>
      </c>
      <c r="I30" s="55">
        <v>28</v>
      </c>
      <c r="J30" s="55">
        <v>28.5</v>
      </c>
      <c r="K30" s="55">
        <v>35.6</v>
      </c>
      <c r="L30" s="55">
        <v>32.200000000000003</v>
      </c>
      <c r="M30" s="55">
        <v>33</v>
      </c>
      <c r="N30" s="55">
        <v>30</v>
      </c>
      <c r="O30" s="55">
        <v>32.200000000000003</v>
      </c>
      <c r="P30" s="55">
        <v>33.799999999999997</v>
      </c>
      <c r="Q30" s="55">
        <v>33.799999999999997</v>
      </c>
      <c r="R30" s="55">
        <v>30</v>
      </c>
      <c r="S30" s="55">
        <v>32.9</v>
      </c>
      <c r="T30" s="55">
        <v>32.9</v>
      </c>
      <c r="U30" s="55">
        <v>40</v>
      </c>
      <c r="V30" s="55">
        <v>50</v>
      </c>
      <c r="W30" s="55" t="s">
        <v>67</v>
      </c>
      <c r="X30" s="55" t="s">
        <v>67</v>
      </c>
      <c r="Y30" s="55" t="s">
        <v>67</v>
      </c>
      <c r="Z30" s="55" t="s">
        <v>67</v>
      </c>
      <c r="AA30" s="55" t="s">
        <v>67</v>
      </c>
      <c r="AB30" s="55" t="s">
        <v>67</v>
      </c>
      <c r="AC30" s="55" t="s">
        <v>67</v>
      </c>
      <c r="AD30" s="55" t="s">
        <v>67</v>
      </c>
      <c r="AE30" s="55" t="s">
        <v>67</v>
      </c>
      <c r="AF30" s="55" t="s">
        <v>67</v>
      </c>
      <c r="AG30" s="55" t="s">
        <v>67</v>
      </c>
      <c r="AH30" s="55" t="s">
        <v>67</v>
      </c>
      <c r="AI30" s="55" t="s">
        <v>67</v>
      </c>
      <c r="AJ30" s="55" t="s">
        <v>67</v>
      </c>
    </row>
    <row r="31" spans="1:36" ht="30" x14ac:dyDescent="0.25">
      <c r="A31" s="16"/>
      <c r="B31" s="16">
        <f t="shared" ref="B31" si="17">B28</f>
        <v>25037</v>
      </c>
      <c r="C31" s="39" t="s">
        <v>74</v>
      </c>
      <c r="D31" s="48" t="s">
        <v>28</v>
      </c>
      <c r="E31" s="54">
        <v>21.7</v>
      </c>
      <c r="F31" s="55">
        <v>22.2</v>
      </c>
      <c r="G31" s="55">
        <v>18.8</v>
      </c>
      <c r="H31" s="55">
        <v>23.1</v>
      </c>
      <c r="I31" s="55">
        <v>22.9</v>
      </c>
      <c r="J31" s="55">
        <v>22.5</v>
      </c>
      <c r="K31" s="55">
        <v>24.1</v>
      </c>
      <c r="L31" s="55">
        <v>27.2</v>
      </c>
      <c r="M31" s="55">
        <v>23.3</v>
      </c>
      <c r="N31" s="55">
        <v>23.7</v>
      </c>
      <c r="O31" s="55">
        <v>24.4</v>
      </c>
      <c r="P31" s="55">
        <v>24.2</v>
      </c>
      <c r="Q31" s="55">
        <v>25.3</v>
      </c>
      <c r="R31" s="55">
        <v>24.3</v>
      </c>
      <c r="S31" s="55">
        <v>28.3</v>
      </c>
      <c r="T31" s="55">
        <v>27.7</v>
      </c>
      <c r="U31" s="55">
        <v>25.3</v>
      </c>
      <c r="V31" s="55">
        <v>31.5</v>
      </c>
      <c r="W31" s="55">
        <v>35</v>
      </c>
      <c r="X31" s="55">
        <v>35</v>
      </c>
      <c r="Y31" s="55">
        <v>37.5</v>
      </c>
      <c r="Z31" s="55">
        <v>35.4</v>
      </c>
      <c r="AA31" s="55">
        <v>33.1</v>
      </c>
      <c r="AB31" s="55">
        <v>34.5</v>
      </c>
      <c r="AC31" s="55">
        <v>35</v>
      </c>
      <c r="AD31" s="55">
        <v>34.200000000000003</v>
      </c>
      <c r="AE31" s="55">
        <v>33.1</v>
      </c>
      <c r="AF31" s="55">
        <v>30.8</v>
      </c>
      <c r="AG31" s="55">
        <v>29.3</v>
      </c>
      <c r="AH31" s="55">
        <v>31.5</v>
      </c>
      <c r="AI31" s="55">
        <v>34.200000000000003</v>
      </c>
      <c r="AJ31" s="55">
        <v>38.200000000000003</v>
      </c>
    </row>
    <row r="32" spans="1:36" x14ac:dyDescent="0.25">
      <c r="A32" s="31"/>
      <c r="B32" s="31">
        <v>25043</v>
      </c>
      <c r="C32" s="32" t="s">
        <v>75</v>
      </c>
      <c r="D32" s="49" t="s">
        <v>12</v>
      </c>
      <c r="E32" s="56">
        <v>100</v>
      </c>
      <c r="F32" s="57">
        <v>91</v>
      </c>
      <c r="G32" s="57">
        <v>90</v>
      </c>
      <c r="H32" s="57">
        <v>88</v>
      </c>
      <c r="I32" s="57">
        <v>78</v>
      </c>
      <c r="J32" s="57">
        <v>73</v>
      </c>
      <c r="K32" s="57">
        <v>71</v>
      </c>
      <c r="L32" s="57">
        <v>66</v>
      </c>
      <c r="M32" s="57">
        <v>64</v>
      </c>
      <c r="N32" s="57">
        <v>62</v>
      </c>
      <c r="O32" s="57">
        <v>61</v>
      </c>
      <c r="P32" s="57">
        <v>56</v>
      </c>
      <c r="Q32" s="57">
        <v>53</v>
      </c>
      <c r="R32" s="57">
        <v>53</v>
      </c>
      <c r="S32" s="57">
        <v>52</v>
      </c>
      <c r="T32" s="57">
        <v>52</v>
      </c>
      <c r="U32" s="57">
        <v>51</v>
      </c>
      <c r="V32" s="57">
        <v>51</v>
      </c>
      <c r="W32" s="57">
        <v>50</v>
      </c>
      <c r="X32" s="57">
        <v>49</v>
      </c>
      <c r="Y32" s="57">
        <v>48</v>
      </c>
      <c r="Z32" s="57">
        <v>42</v>
      </c>
      <c r="AA32" s="57">
        <v>40</v>
      </c>
      <c r="AB32" s="57">
        <v>40</v>
      </c>
      <c r="AC32" s="57">
        <v>39</v>
      </c>
      <c r="AD32" s="57">
        <v>39</v>
      </c>
      <c r="AE32" s="57">
        <v>37</v>
      </c>
      <c r="AF32" s="57">
        <v>35</v>
      </c>
      <c r="AG32" s="57">
        <v>38</v>
      </c>
      <c r="AH32" s="57">
        <v>40</v>
      </c>
      <c r="AI32" s="57">
        <v>39</v>
      </c>
      <c r="AJ32" s="57">
        <v>38</v>
      </c>
    </row>
    <row r="33" spans="1:36" ht="30" x14ac:dyDescent="0.25">
      <c r="A33" s="16"/>
      <c r="B33" s="16">
        <f t="shared" ref="B33" si="18">B32</f>
        <v>25043</v>
      </c>
      <c r="C33" s="39" t="s">
        <v>75</v>
      </c>
      <c r="D33" s="48" t="s">
        <v>29</v>
      </c>
      <c r="E33" s="54">
        <v>31.5</v>
      </c>
      <c r="F33" s="55">
        <v>34.5</v>
      </c>
      <c r="G33" s="55">
        <v>34.1</v>
      </c>
      <c r="H33" s="55">
        <v>36.5</v>
      </c>
      <c r="I33" s="55">
        <v>40.700000000000003</v>
      </c>
      <c r="J33" s="55">
        <v>43.9</v>
      </c>
      <c r="K33" s="55">
        <v>44.9</v>
      </c>
      <c r="L33" s="55">
        <v>47.5</v>
      </c>
      <c r="M33" s="55">
        <v>48.5</v>
      </c>
      <c r="N33" s="55">
        <v>49.7</v>
      </c>
      <c r="O33" s="55">
        <v>51.8</v>
      </c>
      <c r="P33" s="55">
        <v>56.1</v>
      </c>
      <c r="Q33" s="55">
        <v>56.8</v>
      </c>
      <c r="R33" s="55">
        <v>56.2</v>
      </c>
      <c r="S33" s="55">
        <v>57.2</v>
      </c>
      <c r="T33" s="55">
        <v>57.1</v>
      </c>
      <c r="U33" s="55">
        <v>58.5</v>
      </c>
      <c r="V33" s="55">
        <v>58.9</v>
      </c>
      <c r="W33" s="55">
        <v>60.1</v>
      </c>
      <c r="X33" s="55">
        <v>60.9</v>
      </c>
      <c r="Y33" s="55">
        <v>61.7</v>
      </c>
      <c r="Z33" s="55">
        <v>69.2</v>
      </c>
      <c r="AA33" s="55">
        <v>71.099999999999994</v>
      </c>
      <c r="AB33" s="55">
        <v>70</v>
      </c>
      <c r="AC33" s="55">
        <v>72.599999999999994</v>
      </c>
      <c r="AD33" s="55">
        <v>73</v>
      </c>
      <c r="AE33" s="55">
        <v>72.5</v>
      </c>
      <c r="AF33" s="55">
        <v>66.7</v>
      </c>
      <c r="AG33" s="55">
        <v>71.3</v>
      </c>
      <c r="AH33" s="55">
        <v>70.099999999999994</v>
      </c>
      <c r="AI33" s="55">
        <v>71.5</v>
      </c>
      <c r="AJ33" s="55">
        <v>71.599999999999994</v>
      </c>
    </row>
    <row r="34" spans="1:36" x14ac:dyDescent="0.25">
      <c r="A34" s="16"/>
      <c r="B34" s="16">
        <f t="shared" ref="B34" si="19">B32</f>
        <v>25043</v>
      </c>
      <c r="C34" s="39" t="s">
        <v>75</v>
      </c>
      <c r="D34" s="48" t="s">
        <v>27</v>
      </c>
      <c r="E34" s="54">
        <v>23.1</v>
      </c>
      <c r="F34" s="55">
        <v>22.9</v>
      </c>
      <c r="G34" s="55">
        <v>23.6</v>
      </c>
      <c r="H34" s="55">
        <v>24.1</v>
      </c>
      <c r="I34" s="55">
        <v>25</v>
      </c>
      <c r="J34" s="55">
        <v>27.9</v>
      </c>
      <c r="K34" s="55">
        <v>28</v>
      </c>
      <c r="L34" s="55">
        <v>26.4</v>
      </c>
      <c r="M34" s="55">
        <v>30</v>
      </c>
      <c r="N34" s="55">
        <v>33.6</v>
      </c>
      <c r="O34" s="55">
        <v>32.5</v>
      </c>
      <c r="P34" s="55">
        <v>32.5</v>
      </c>
      <c r="Q34" s="55">
        <v>30.8</v>
      </c>
      <c r="R34" s="55">
        <v>30.9</v>
      </c>
      <c r="S34" s="55">
        <v>34</v>
      </c>
      <c r="T34" s="55">
        <v>35</v>
      </c>
      <c r="U34" s="55">
        <v>38.9</v>
      </c>
      <c r="V34" s="55">
        <v>40</v>
      </c>
      <c r="W34" s="55">
        <v>40</v>
      </c>
      <c r="X34" s="55">
        <v>42.2</v>
      </c>
      <c r="Y34" s="55">
        <v>36.4</v>
      </c>
      <c r="Z34" s="55">
        <v>43.3</v>
      </c>
      <c r="AA34" s="55">
        <v>47.5</v>
      </c>
      <c r="AB34" s="55">
        <v>64</v>
      </c>
      <c r="AC34" s="55">
        <v>51.4</v>
      </c>
      <c r="AD34" s="55">
        <v>54.3</v>
      </c>
      <c r="AE34" s="55">
        <v>60</v>
      </c>
      <c r="AF34" s="55">
        <v>60</v>
      </c>
      <c r="AG34" s="55">
        <v>58.3</v>
      </c>
      <c r="AH34" s="55">
        <v>64</v>
      </c>
      <c r="AI34" s="55">
        <v>70</v>
      </c>
      <c r="AJ34" s="55">
        <v>70</v>
      </c>
    </row>
    <row r="35" spans="1:36" ht="30" x14ac:dyDescent="0.25">
      <c r="A35" s="16"/>
      <c r="B35" s="16">
        <f t="shared" ref="B35" si="20">B32</f>
        <v>25043</v>
      </c>
      <c r="C35" s="39" t="s">
        <v>75</v>
      </c>
      <c r="D35" s="48" t="s">
        <v>28</v>
      </c>
      <c r="E35" s="54">
        <v>24.3</v>
      </c>
      <c r="F35" s="55">
        <v>23.7</v>
      </c>
      <c r="G35" s="55">
        <v>21.8</v>
      </c>
      <c r="H35" s="55">
        <v>25.3</v>
      </c>
      <c r="I35" s="55">
        <v>25.5</v>
      </c>
      <c r="J35" s="55">
        <v>29</v>
      </c>
      <c r="K35" s="55">
        <v>30.4</v>
      </c>
      <c r="L35" s="55">
        <v>31.3</v>
      </c>
      <c r="M35" s="55">
        <v>29.6</v>
      </c>
      <c r="N35" s="55">
        <v>28.9</v>
      </c>
      <c r="O35" s="55">
        <v>33.6</v>
      </c>
      <c r="P35" s="55">
        <v>35.4</v>
      </c>
      <c r="Q35" s="55">
        <v>37.9</v>
      </c>
      <c r="R35" s="55">
        <v>35.5</v>
      </c>
      <c r="S35" s="55">
        <v>35</v>
      </c>
      <c r="T35" s="55">
        <v>38.9</v>
      </c>
      <c r="U35" s="55">
        <v>38.9</v>
      </c>
      <c r="V35" s="55">
        <v>38.9</v>
      </c>
      <c r="W35" s="55">
        <v>37.6</v>
      </c>
      <c r="X35" s="55">
        <v>39.5</v>
      </c>
      <c r="Y35" s="55">
        <v>46.7</v>
      </c>
      <c r="Z35" s="55">
        <v>38.9</v>
      </c>
      <c r="AA35" s="55">
        <v>40.6</v>
      </c>
      <c r="AB35" s="55">
        <v>40</v>
      </c>
      <c r="AC35" s="55">
        <v>43.3</v>
      </c>
      <c r="AD35" s="55">
        <v>44.7</v>
      </c>
      <c r="AE35" s="55">
        <v>41.2</v>
      </c>
      <c r="AF35" s="55">
        <v>44.3</v>
      </c>
      <c r="AG35" s="55">
        <v>47.7</v>
      </c>
      <c r="AH35" s="55">
        <v>44.3</v>
      </c>
      <c r="AI35" s="55">
        <v>46.4</v>
      </c>
      <c r="AJ35" s="55">
        <v>41.7</v>
      </c>
    </row>
    <row r="36" spans="1:36" x14ac:dyDescent="0.25">
      <c r="A36" s="31"/>
      <c r="B36" s="31">
        <v>25044</v>
      </c>
      <c r="C36" s="32" t="s">
        <v>76</v>
      </c>
      <c r="D36" s="49" t="s">
        <v>12</v>
      </c>
      <c r="E36" s="56">
        <v>56</v>
      </c>
      <c r="F36" s="57">
        <v>55</v>
      </c>
      <c r="G36" s="57">
        <v>56</v>
      </c>
      <c r="H36" s="57">
        <v>55</v>
      </c>
      <c r="I36" s="57">
        <v>51</v>
      </c>
      <c r="J36" s="57">
        <v>49</v>
      </c>
      <c r="K36" s="57">
        <v>48</v>
      </c>
      <c r="L36" s="57">
        <v>46</v>
      </c>
      <c r="M36" s="57">
        <v>47</v>
      </c>
      <c r="N36" s="57">
        <v>45</v>
      </c>
      <c r="O36" s="57">
        <v>42</v>
      </c>
      <c r="P36" s="57">
        <v>37</v>
      </c>
      <c r="Q36" s="57">
        <v>36</v>
      </c>
      <c r="R36" s="57">
        <v>33</v>
      </c>
      <c r="S36" s="57">
        <v>32</v>
      </c>
      <c r="T36" s="57">
        <v>31</v>
      </c>
      <c r="U36" s="57">
        <v>30</v>
      </c>
      <c r="V36" s="57">
        <v>29</v>
      </c>
      <c r="W36" s="57">
        <v>28</v>
      </c>
      <c r="X36" s="57">
        <v>28</v>
      </c>
      <c r="Y36" s="57">
        <v>27</v>
      </c>
      <c r="Z36" s="57">
        <v>28</v>
      </c>
      <c r="AA36" s="57">
        <v>28</v>
      </c>
      <c r="AB36" s="57">
        <v>26</v>
      </c>
      <c r="AC36" s="57">
        <v>27</v>
      </c>
      <c r="AD36" s="57">
        <v>26</v>
      </c>
      <c r="AE36" s="57">
        <v>28</v>
      </c>
      <c r="AF36" s="57">
        <v>26</v>
      </c>
      <c r="AG36" s="57">
        <v>27</v>
      </c>
      <c r="AH36" s="57">
        <v>29</v>
      </c>
      <c r="AI36" s="57">
        <v>29</v>
      </c>
      <c r="AJ36" s="57">
        <v>31</v>
      </c>
    </row>
    <row r="37" spans="1:36" ht="30" x14ac:dyDescent="0.25">
      <c r="A37" s="16"/>
      <c r="B37" s="16">
        <f t="shared" ref="B37" si="21">B36</f>
        <v>25044</v>
      </c>
      <c r="C37" s="39" t="s">
        <v>76</v>
      </c>
      <c r="D37" s="48" t="s">
        <v>29</v>
      </c>
      <c r="E37" s="54">
        <v>35.5</v>
      </c>
      <c r="F37" s="55">
        <v>35.799999999999997</v>
      </c>
      <c r="G37" s="55">
        <v>35.4</v>
      </c>
      <c r="H37" s="55">
        <v>35</v>
      </c>
      <c r="I37" s="55">
        <v>37.799999999999997</v>
      </c>
      <c r="J37" s="55">
        <v>39.1</v>
      </c>
      <c r="K37" s="55">
        <v>40.700000000000003</v>
      </c>
      <c r="L37" s="55">
        <v>42.3</v>
      </c>
      <c r="M37" s="55">
        <v>42</v>
      </c>
      <c r="N37" s="55">
        <v>43</v>
      </c>
      <c r="O37" s="55">
        <v>45.8</v>
      </c>
      <c r="P37" s="55">
        <v>50.7</v>
      </c>
      <c r="Q37" s="55">
        <v>50.9</v>
      </c>
      <c r="R37" s="55">
        <v>55.9</v>
      </c>
      <c r="S37" s="55">
        <v>57.3</v>
      </c>
      <c r="T37" s="55">
        <v>59.6</v>
      </c>
      <c r="U37" s="55">
        <v>62</v>
      </c>
      <c r="V37" s="55">
        <v>65.900000000000006</v>
      </c>
      <c r="W37" s="55">
        <v>68.099999999999994</v>
      </c>
      <c r="X37" s="55">
        <v>66.099999999999994</v>
      </c>
      <c r="Y37" s="55">
        <v>67.8</v>
      </c>
      <c r="Z37" s="55">
        <v>65</v>
      </c>
      <c r="AA37" s="55">
        <v>63.8</v>
      </c>
      <c r="AB37" s="55">
        <v>67.3</v>
      </c>
      <c r="AC37" s="55">
        <v>67.2</v>
      </c>
      <c r="AD37" s="55">
        <v>68.3</v>
      </c>
      <c r="AE37" s="55">
        <v>62.2</v>
      </c>
      <c r="AF37" s="55">
        <v>63.8</v>
      </c>
      <c r="AG37" s="55">
        <v>62.2</v>
      </c>
      <c r="AH37" s="55">
        <v>60.9</v>
      </c>
      <c r="AI37" s="55">
        <v>60.9</v>
      </c>
      <c r="AJ37" s="55">
        <v>53.6</v>
      </c>
    </row>
    <row r="38" spans="1:36" x14ac:dyDescent="0.25">
      <c r="A38" s="16"/>
      <c r="B38" s="16">
        <f t="shared" ref="B38" si="22">B36</f>
        <v>25044</v>
      </c>
      <c r="C38" s="39" t="s">
        <v>76</v>
      </c>
      <c r="D38" s="48" t="s">
        <v>27</v>
      </c>
      <c r="E38" s="54">
        <v>33</v>
      </c>
      <c r="F38" s="55">
        <v>33.5</v>
      </c>
      <c r="G38" s="55">
        <v>30.4</v>
      </c>
      <c r="H38" s="55">
        <v>32.200000000000003</v>
      </c>
      <c r="I38" s="55">
        <v>31.5</v>
      </c>
      <c r="J38" s="55">
        <v>32.799999999999997</v>
      </c>
      <c r="K38" s="55">
        <v>31.2</v>
      </c>
      <c r="L38" s="55">
        <v>32.200000000000003</v>
      </c>
      <c r="M38" s="55">
        <v>30</v>
      </c>
      <c r="N38" s="55">
        <v>28.7</v>
      </c>
      <c r="O38" s="55">
        <v>40</v>
      </c>
      <c r="P38" s="55">
        <v>33.1</v>
      </c>
      <c r="Q38" s="55">
        <v>34.200000000000003</v>
      </c>
      <c r="R38" s="55">
        <v>33.299999999999997</v>
      </c>
      <c r="S38" s="55">
        <v>34.5</v>
      </c>
      <c r="T38" s="55">
        <v>40</v>
      </c>
      <c r="U38" s="55">
        <v>37.799999999999997</v>
      </c>
      <c r="V38" s="55">
        <v>43.8</v>
      </c>
      <c r="W38" s="55">
        <v>41.7</v>
      </c>
      <c r="X38" s="55">
        <v>40</v>
      </c>
      <c r="Y38" s="55">
        <v>40</v>
      </c>
      <c r="Z38" s="55">
        <v>45</v>
      </c>
      <c r="AA38" s="55">
        <v>40</v>
      </c>
      <c r="AB38" s="55" t="s">
        <v>67</v>
      </c>
      <c r="AC38" s="55" t="s">
        <v>67</v>
      </c>
      <c r="AD38" s="55" t="s">
        <v>67</v>
      </c>
      <c r="AE38" s="55" t="s">
        <v>67</v>
      </c>
      <c r="AF38" s="55">
        <v>50</v>
      </c>
      <c r="AG38" s="55" t="s">
        <v>67</v>
      </c>
      <c r="AH38" s="55">
        <v>50</v>
      </c>
      <c r="AI38" s="55">
        <v>50</v>
      </c>
      <c r="AJ38" s="55">
        <v>50</v>
      </c>
    </row>
    <row r="39" spans="1:36" ht="30" x14ac:dyDescent="0.25">
      <c r="A39" s="16"/>
      <c r="B39" s="16">
        <f t="shared" ref="B39" si="23">B36</f>
        <v>25044</v>
      </c>
      <c r="C39" s="39" t="s">
        <v>76</v>
      </c>
      <c r="D39" s="48" t="s">
        <v>28</v>
      </c>
      <c r="E39" s="54">
        <v>24.6</v>
      </c>
      <c r="F39" s="55">
        <v>19.5</v>
      </c>
      <c r="G39" s="55">
        <v>18.2</v>
      </c>
      <c r="H39" s="55">
        <v>21</v>
      </c>
      <c r="I39" s="55">
        <v>18.899999999999999</v>
      </c>
      <c r="J39" s="55">
        <v>22</v>
      </c>
      <c r="K39" s="55">
        <v>21.9</v>
      </c>
      <c r="L39" s="55">
        <v>26.7</v>
      </c>
      <c r="M39" s="55">
        <v>23.1</v>
      </c>
      <c r="N39" s="55">
        <v>28</v>
      </c>
      <c r="O39" s="55">
        <v>24.7</v>
      </c>
      <c r="P39" s="55">
        <v>30</v>
      </c>
      <c r="Q39" s="55">
        <v>30.9</v>
      </c>
      <c r="R39" s="55">
        <v>31.8</v>
      </c>
      <c r="S39" s="55">
        <v>32.700000000000003</v>
      </c>
      <c r="T39" s="55">
        <v>32.700000000000003</v>
      </c>
      <c r="U39" s="55">
        <v>35.5</v>
      </c>
      <c r="V39" s="55">
        <v>34.200000000000003</v>
      </c>
      <c r="W39" s="55">
        <v>35.799999999999997</v>
      </c>
      <c r="X39" s="55">
        <v>39.200000000000003</v>
      </c>
      <c r="Y39" s="55">
        <v>40.799999999999997</v>
      </c>
      <c r="Z39" s="55">
        <v>41.8</v>
      </c>
      <c r="AA39" s="55">
        <v>38.200000000000003</v>
      </c>
      <c r="AB39" s="55">
        <v>41</v>
      </c>
      <c r="AC39" s="55">
        <v>36</v>
      </c>
      <c r="AD39" s="55">
        <v>36</v>
      </c>
      <c r="AE39" s="55">
        <v>36</v>
      </c>
      <c r="AF39" s="55">
        <v>33.299999999999997</v>
      </c>
      <c r="AG39" s="55">
        <v>33.799999999999997</v>
      </c>
      <c r="AH39" s="55">
        <v>35</v>
      </c>
      <c r="AI39" s="55">
        <v>37.5</v>
      </c>
      <c r="AJ39" s="55">
        <v>31.3</v>
      </c>
    </row>
    <row r="40" spans="1:36" x14ac:dyDescent="0.25">
      <c r="A40" s="31"/>
      <c r="B40" s="31">
        <v>25048</v>
      </c>
      <c r="C40" s="32" t="s">
        <v>77</v>
      </c>
      <c r="D40" s="49" t="s">
        <v>12</v>
      </c>
      <c r="E40" s="56">
        <v>171</v>
      </c>
      <c r="F40" s="57">
        <v>168</v>
      </c>
      <c r="G40" s="57">
        <v>162</v>
      </c>
      <c r="H40" s="57">
        <v>162</v>
      </c>
      <c r="I40" s="57">
        <v>156</v>
      </c>
      <c r="J40" s="57">
        <v>149</v>
      </c>
      <c r="K40" s="57">
        <v>145</v>
      </c>
      <c r="L40" s="57">
        <v>135</v>
      </c>
      <c r="M40" s="57">
        <v>136</v>
      </c>
      <c r="N40" s="57">
        <v>135</v>
      </c>
      <c r="O40" s="57">
        <v>132</v>
      </c>
      <c r="P40" s="57">
        <v>127</v>
      </c>
      <c r="Q40" s="57">
        <v>124</v>
      </c>
      <c r="R40" s="57">
        <v>119</v>
      </c>
      <c r="S40" s="57">
        <v>114</v>
      </c>
      <c r="T40" s="57">
        <v>114</v>
      </c>
      <c r="U40" s="57">
        <v>112</v>
      </c>
      <c r="V40" s="57">
        <v>108</v>
      </c>
      <c r="W40" s="57">
        <v>100</v>
      </c>
      <c r="X40" s="57">
        <v>99</v>
      </c>
      <c r="Y40" s="57">
        <v>94</v>
      </c>
      <c r="Z40" s="57">
        <v>92</v>
      </c>
      <c r="AA40" s="57">
        <v>91</v>
      </c>
      <c r="AB40" s="57">
        <v>89</v>
      </c>
      <c r="AC40" s="57">
        <v>89</v>
      </c>
      <c r="AD40" s="57">
        <v>88</v>
      </c>
      <c r="AE40" s="57">
        <v>90</v>
      </c>
      <c r="AF40" s="57">
        <v>82</v>
      </c>
      <c r="AG40" s="57">
        <v>85</v>
      </c>
      <c r="AH40" s="57">
        <v>86</v>
      </c>
      <c r="AI40" s="57">
        <v>87</v>
      </c>
      <c r="AJ40" s="57">
        <v>83</v>
      </c>
    </row>
    <row r="41" spans="1:36" ht="30" x14ac:dyDescent="0.25">
      <c r="A41" s="16"/>
      <c r="B41" s="16">
        <f t="shared" ref="B41" si="24">B40</f>
        <v>25048</v>
      </c>
      <c r="C41" s="39" t="s">
        <v>77</v>
      </c>
      <c r="D41" s="48" t="s">
        <v>29</v>
      </c>
      <c r="E41" s="54">
        <v>30</v>
      </c>
      <c r="F41" s="55">
        <v>30.6</v>
      </c>
      <c r="G41" s="55">
        <v>31.5</v>
      </c>
      <c r="H41" s="55">
        <v>32</v>
      </c>
      <c r="I41" s="55">
        <v>33.700000000000003</v>
      </c>
      <c r="J41" s="55">
        <v>35.1</v>
      </c>
      <c r="K41" s="55">
        <v>36.5</v>
      </c>
      <c r="L41" s="55">
        <v>38.5</v>
      </c>
      <c r="M41" s="55">
        <v>38.9</v>
      </c>
      <c r="N41" s="55">
        <v>38.9</v>
      </c>
      <c r="O41" s="55">
        <v>39.9</v>
      </c>
      <c r="P41" s="55">
        <v>41.6</v>
      </c>
      <c r="Q41" s="55">
        <v>41.8</v>
      </c>
      <c r="R41" s="55">
        <v>43.3</v>
      </c>
      <c r="S41" s="55">
        <v>45</v>
      </c>
      <c r="T41" s="55">
        <v>45.2</v>
      </c>
      <c r="U41" s="55">
        <v>46.7</v>
      </c>
      <c r="V41" s="55">
        <v>48.3</v>
      </c>
      <c r="W41" s="55">
        <v>52.2</v>
      </c>
      <c r="X41" s="55">
        <v>52.3</v>
      </c>
      <c r="Y41" s="55">
        <v>51.9</v>
      </c>
      <c r="Z41" s="55">
        <v>50.9</v>
      </c>
      <c r="AA41" s="55">
        <v>50.6</v>
      </c>
      <c r="AB41" s="55">
        <v>51.9</v>
      </c>
      <c r="AC41" s="55">
        <v>53.7</v>
      </c>
      <c r="AD41" s="55">
        <v>56.3</v>
      </c>
      <c r="AE41" s="55">
        <v>56.9</v>
      </c>
      <c r="AF41" s="55">
        <v>56.8</v>
      </c>
      <c r="AG41" s="55">
        <v>61.8</v>
      </c>
      <c r="AH41" s="55">
        <v>60.8</v>
      </c>
      <c r="AI41" s="55">
        <v>61.2</v>
      </c>
      <c r="AJ41" s="55">
        <v>61.9</v>
      </c>
    </row>
    <row r="42" spans="1:36" x14ac:dyDescent="0.25">
      <c r="A42" s="16"/>
      <c r="B42" s="16">
        <f t="shared" ref="B42" si="25">B40</f>
        <v>25048</v>
      </c>
      <c r="C42" s="39" t="s">
        <v>77</v>
      </c>
      <c r="D42" s="48" t="s">
        <v>27</v>
      </c>
      <c r="E42" s="54">
        <v>23.8</v>
      </c>
      <c r="F42" s="55">
        <v>26.5</v>
      </c>
      <c r="G42" s="55">
        <v>26</v>
      </c>
      <c r="H42" s="55">
        <v>26.9</v>
      </c>
      <c r="I42" s="55">
        <v>29.2</v>
      </c>
      <c r="J42" s="55">
        <v>31.1</v>
      </c>
      <c r="K42" s="55">
        <v>31.6</v>
      </c>
      <c r="L42" s="55">
        <v>32.6</v>
      </c>
      <c r="M42" s="55">
        <v>32</v>
      </c>
      <c r="N42" s="55">
        <v>29.8</v>
      </c>
      <c r="O42" s="55">
        <v>32.9</v>
      </c>
      <c r="P42" s="55">
        <v>33.299999999999997</v>
      </c>
      <c r="Q42" s="55">
        <v>31.6</v>
      </c>
      <c r="R42" s="55">
        <v>32.200000000000003</v>
      </c>
      <c r="S42" s="55">
        <v>34.4</v>
      </c>
      <c r="T42" s="55">
        <v>37.4</v>
      </c>
      <c r="U42" s="55">
        <v>36.6</v>
      </c>
      <c r="V42" s="55">
        <v>40</v>
      </c>
      <c r="W42" s="55">
        <v>42.5</v>
      </c>
      <c r="X42" s="55">
        <v>44</v>
      </c>
      <c r="Y42" s="55">
        <v>40.6</v>
      </c>
      <c r="Z42" s="55">
        <v>36.9</v>
      </c>
      <c r="AA42" s="55">
        <v>40</v>
      </c>
      <c r="AB42" s="55">
        <v>44.2</v>
      </c>
      <c r="AC42" s="55">
        <v>37.700000000000003</v>
      </c>
      <c r="AD42" s="55">
        <v>41.7</v>
      </c>
      <c r="AE42" s="55">
        <v>44.6</v>
      </c>
      <c r="AF42" s="55">
        <v>43.3</v>
      </c>
      <c r="AG42" s="55">
        <v>64</v>
      </c>
      <c r="AH42" s="55">
        <v>77.8</v>
      </c>
      <c r="AI42" s="55">
        <v>93.3</v>
      </c>
      <c r="AJ42" s="55">
        <v>96.7</v>
      </c>
    </row>
    <row r="43" spans="1:36" ht="30" x14ac:dyDescent="0.25">
      <c r="A43" s="16"/>
      <c r="B43" s="16">
        <f t="shared" ref="B43" si="26">B40</f>
        <v>25048</v>
      </c>
      <c r="C43" s="39" t="s">
        <v>77</v>
      </c>
      <c r="D43" s="48" t="s">
        <v>28</v>
      </c>
      <c r="E43" s="54">
        <v>14.3</v>
      </c>
      <c r="F43" s="55">
        <v>14.3</v>
      </c>
      <c r="G43" s="55">
        <v>14.8</v>
      </c>
      <c r="H43" s="55">
        <v>17.899999999999999</v>
      </c>
      <c r="I43" s="55">
        <v>17.399999999999999</v>
      </c>
      <c r="J43" s="55">
        <v>21.8</v>
      </c>
      <c r="K43" s="55">
        <v>19.3</v>
      </c>
      <c r="L43" s="55">
        <v>20.2</v>
      </c>
      <c r="M43" s="55">
        <v>20.2</v>
      </c>
      <c r="N43" s="55">
        <v>20.8</v>
      </c>
      <c r="O43" s="55">
        <v>22</v>
      </c>
      <c r="P43" s="55">
        <v>24.4</v>
      </c>
      <c r="Q43" s="55">
        <v>24.7</v>
      </c>
      <c r="R43" s="55">
        <v>23.2</v>
      </c>
      <c r="S43" s="55">
        <v>24.7</v>
      </c>
      <c r="T43" s="55">
        <v>25</v>
      </c>
      <c r="U43" s="55">
        <v>28.3</v>
      </c>
      <c r="V43" s="55">
        <v>34.6</v>
      </c>
      <c r="W43" s="55">
        <v>37.4</v>
      </c>
      <c r="X43" s="55">
        <v>37.6</v>
      </c>
      <c r="Y43" s="55">
        <v>37.4</v>
      </c>
      <c r="Z43" s="55">
        <v>44.3</v>
      </c>
      <c r="AA43" s="55">
        <v>32.1</v>
      </c>
      <c r="AB43" s="55">
        <v>32.700000000000003</v>
      </c>
      <c r="AC43" s="55">
        <v>38.6</v>
      </c>
      <c r="AD43" s="55">
        <v>39.6</v>
      </c>
      <c r="AE43" s="55">
        <v>41.2</v>
      </c>
      <c r="AF43" s="55">
        <v>41.8</v>
      </c>
      <c r="AG43" s="55">
        <v>40.9</v>
      </c>
      <c r="AH43" s="55">
        <v>35.799999999999997</v>
      </c>
      <c r="AI43" s="55">
        <v>44.2</v>
      </c>
      <c r="AJ43" s="55">
        <v>45.2</v>
      </c>
    </row>
    <row r="44" spans="1:36" x14ac:dyDescent="0.25">
      <c r="A44" s="31"/>
      <c r="B44" s="31">
        <v>25050</v>
      </c>
      <c r="C44" s="32" t="s">
        <v>78</v>
      </c>
      <c r="D44" s="49" t="s">
        <v>12</v>
      </c>
      <c r="E44" s="56">
        <v>15</v>
      </c>
      <c r="F44" s="57">
        <v>15</v>
      </c>
      <c r="G44" s="57">
        <v>14</v>
      </c>
      <c r="H44" s="57">
        <v>13</v>
      </c>
      <c r="I44" s="57">
        <v>10</v>
      </c>
      <c r="J44" s="57">
        <v>8</v>
      </c>
      <c r="K44" s="57">
        <v>7</v>
      </c>
      <c r="L44" s="57">
        <v>7</v>
      </c>
      <c r="M44" s="57">
        <v>8</v>
      </c>
      <c r="N44" s="57">
        <v>6</v>
      </c>
      <c r="O44" s="57">
        <v>6</v>
      </c>
      <c r="P44" s="57">
        <v>5</v>
      </c>
      <c r="Q44" s="57">
        <v>5</v>
      </c>
      <c r="R44" s="57">
        <v>5</v>
      </c>
      <c r="S44" s="57" t="s">
        <v>68</v>
      </c>
      <c r="T44" s="57" t="s">
        <v>68</v>
      </c>
      <c r="U44" s="57" t="s">
        <v>68</v>
      </c>
      <c r="V44" s="57">
        <v>4</v>
      </c>
      <c r="W44" s="57">
        <v>4</v>
      </c>
      <c r="X44" s="57" t="s">
        <v>68</v>
      </c>
      <c r="Y44" s="57" t="s">
        <v>68</v>
      </c>
      <c r="Z44" s="57" t="s">
        <v>68</v>
      </c>
      <c r="AA44" s="57" t="s">
        <v>68</v>
      </c>
      <c r="AB44" s="57" t="s">
        <v>68</v>
      </c>
      <c r="AC44" s="57" t="s">
        <v>68</v>
      </c>
      <c r="AD44" s="57" t="s">
        <v>68</v>
      </c>
      <c r="AE44" s="57" t="s">
        <v>68</v>
      </c>
      <c r="AF44" s="57" t="s">
        <v>68</v>
      </c>
      <c r="AG44" s="57" t="s">
        <v>68</v>
      </c>
      <c r="AH44" s="57" t="s">
        <v>68</v>
      </c>
      <c r="AI44" s="57" t="s">
        <v>68</v>
      </c>
      <c r="AJ44" s="57" t="s">
        <v>68</v>
      </c>
    </row>
    <row r="45" spans="1:36" ht="30" x14ac:dyDescent="0.25">
      <c r="A45" s="16"/>
      <c r="B45" s="16">
        <f t="shared" ref="B45" si="27">B44</f>
        <v>25050</v>
      </c>
      <c r="C45" s="39" t="s">
        <v>78</v>
      </c>
      <c r="D45" s="48" t="s">
        <v>29</v>
      </c>
      <c r="E45" s="54">
        <v>3.1</v>
      </c>
      <c r="F45" s="55">
        <v>3.2</v>
      </c>
      <c r="G45" s="55">
        <v>3.9</v>
      </c>
      <c r="H45" s="55">
        <v>4.5</v>
      </c>
      <c r="I45" s="55">
        <v>5.8</v>
      </c>
      <c r="J45" s="55">
        <v>2.8</v>
      </c>
      <c r="K45" s="55">
        <v>3.1</v>
      </c>
      <c r="L45" s="55">
        <v>2.6</v>
      </c>
      <c r="M45" s="55">
        <v>3.4</v>
      </c>
      <c r="N45" s="55">
        <v>3.4</v>
      </c>
      <c r="O45" s="55">
        <v>2.2000000000000002</v>
      </c>
      <c r="P45" s="55">
        <v>3.3</v>
      </c>
      <c r="Q45" s="55">
        <v>3.4</v>
      </c>
      <c r="R45" s="55">
        <v>3.3</v>
      </c>
      <c r="S45" s="55" t="s">
        <v>67</v>
      </c>
      <c r="T45" s="55" t="s">
        <v>67</v>
      </c>
      <c r="U45" s="55" t="s">
        <v>67</v>
      </c>
      <c r="V45" s="55">
        <v>28.2</v>
      </c>
      <c r="W45" s="55">
        <v>29.1</v>
      </c>
      <c r="X45" s="55" t="s">
        <v>67</v>
      </c>
      <c r="Y45" s="55" t="s">
        <v>67</v>
      </c>
      <c r="Z45" s="55" t="s">
        <v>67</v>
      </c>
      <c r="AA45" s="55" t="s">
        <v>67</v>
      </c>
      <c r="AB45" s="55" t="s">
        <v>67</v>
      </c>
      <c r="AC45" s="55" t="s">
        <v>67</v>
      </c>
      <c r="AD45" s="55" t="s">
        <v>67</v>
      </c>
      <c r="AE45" s="55" t="s">
        <v>67</v>
      </c>
      <c r="AF45" s="55" t="s">
        <v>67</v>
      </c>
      <c r="AG45" s="55" t="s">
        <v>67</v>
      </c>
      <c r="AH45" s="55" t="s">
        <v>67</v>
      </c>
      <c r="AI45" s="55" t="s">
        <v>67</v>
      </c>
      <c r="AJ45" s="55" t="s">
        <v>67</v>
      </c>
    </row>
    <row r="46" spans="1:36" x14ac:dyDescent="0.25">
      <c r="A46" s="16"/>
      <c r="B46" s="16">
        <f t="shared" ref="B46" si="28">B44</f>
        <v>25050</v>
      </c>
      <c r="C46" s="39" t="s">
        <v>78</v>
      </c>
      <c r="D46" s="48" t="s">
        <v>27</v>
      </c>
      <c r="E46" s="54" t="s">
        <v>67</v>
      </c>
      <c r="F46" s="55" t="s">
        <v>67</v>
      </c>
      <c r="G46" s="55">
        <v>0</v>
      </c>
      <c r="H46" s="55" t="s">
        <v>67</v>
      </c>
      <c r="I46" s="55" t="s">
        <v>67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 t="s">
        <v>67</v>
      </c>
      <c r="T46" s="55" t="s">
        <v>67</v>
      </c>
      <c r="U46" s="55" t="s">
        <v>67</v>
      </c>
      <c r="V46" s="55">
        <v>0</v>
      </c>
      <c r="W46" s="55">
        <v>0</v>
      </c>
      <c r="X46" s="55" t="s">
        <v>67</v>
      </c>
      <c r="Y46" s="55" t="s">
        <v>67</v>
      </c>
      <c r="Z46" s="55" t="s">
        <v>67</v>
      </c>
      <c r="AA46" s="55" t="s">
        <v>67</v>
      </c>
      <c r="AB46" s="55" t="s">
        <v>67</v>
      </c>
      <c r="AC46" s="55" t="s">
        <v>67</v>
      </c>
      <c r="AD46" s="55" t="s">
        <v>67</v>
      </c>
      <c r="AE46" s="55" t="s">
        <v>67</v>
      </c>
      <c r="AF46" s="55" t="s">
        <v>67</v>
      </c>
      <c r="AG46" s="55" t="s">
        <v>67</v>
      </c>
      <c r="AH46" s="55" t="s">
        <v>67</v>
      </c>
      <c r="AI46" s="55" t="s">
        <v>67</v>
      </c>
      <c r="AJ46" s="55" t="s">
        <v>67</v>
      </c>
    </row>
    <row r="47" spans="1:36" ht="30" x14ac:dyDescent="0.25">
      <c r="A47" s="16"/>
      <c r="B47" s="16">
        <f t="shared" ref="B47" si="29">B44</f>
        <v>25050</v>
      </c>
      <c r="C47" s="39" t="s">
        <v>78</v>
      </c>
      <c r="D47" s="48" t="s">
        <v>28</v>
      </c>
      <c r="E47" s="54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 t="s">
        <v>67</v>
      </c>
      <c r="T47" s="55" t="s">
        <v>67</v>
      </c>
      <c r="U47" s="55" t="s">
        <v>67</v>
      </c>
      <c r="V47" s="55">
        <v>0</v>
      </c>
      <c r="W47" s="55">
        <v>0</v>
      </c>
      <c r="X47" s="55" t="s">
        <v>67</v>
      </c>
      <c r="Y47" s="55" t="s">
        <v>67</v>
      </c>
      <c r="Z47" s="55" t="s">
        <v>67</v>
      </c>
      <c r="AA47" s="55" t="s">
        <v>67</v>
      </c>
      <c r="AB47" s="55" t="s">
        <v>67</v>
      </c>
      <c r="AC47" s="55" t="s">
        <v>67</v>
      </c>
      <c r="AD47" s="55" t="s">
        <v>67</v>
      </c>
      <c r="AE47" s="55" t="s">
        <v>67</v>
      </c>
      <c r="AF47" s="55" t="s">
        <v>67</v>
      </c>
      <c r="AG47" s="55" t="s">
        <v>67</v>
      </c>
      <c r="AH47" s="55" t="s">
        <v>67</v>
      </c>
      <c r="AI47" s="55" t="s">
        <v>67</v>
      </c>
      <c r="AJ47" s="55" t="s">
        <v>67</v>
      </c>
    </row>
    <row r="48" spans="1:36" x14ac:dyDescent="0.25">
      <c r="A48" s="31"/>
      <c r="B48" s="31">
        <v>25068</v>
      </c>
      <c r="C48" s="32" t="s">
        <v>79</v>
      </c>
      <c r="D48" s="49" t="s">
        <v>12</v>
      </c>
      <c r="E48" s="56">
        <v>25</v>
      </c>
      <c r="F48" s="57">
        <v>25</v>
      </c>
      <c r="G48" s="57">
        <v>24</v>
      </c>
      <c r="H48" s="57">
        <v>23</v>
      </c>
      <c r="I48" s="57">
        <v>21</v>
      </c>
      <c r="J48" s="57">
        <v>22</v>
      </c>
      <c r="K48" s="57">
        <v>23</v>
      </c>
      <c r="L48" s="57">
        <v>23</v>
      </c>
      <c r="M48" s="57">
        <v>22</v>
      </c>
      <c r="N48" s="57">
        <v>22</v>
      </c>
      <c r="O48" s="57">
        <v>22</v>
      </c>
      <c r="P48" s="57">
        <v>20</v>
      </c>
      <c r="Q48" s="57">
        <v>21</v>
      </c>
      <c r="R48" s="57">
        <v>20</v>
      </c>
      <c r="S48" s="57">
        <v>20</v>
      </c>
      <c r="T48" s="57">
        <v>20</v>
      </c>
      <c r="U48" s="57">
        <v>20</v>
      </c>
      <c r="V48" s="57">
        <v>20</v>
      </c>
      <c r="W48" s="57">
        <v>18</v>
      </c>
      <c r="X48" s="57">
        <v>17</v>
      </c>
      <c r="Y48" s="57">
        <v>17</v>
      </c>
      <c r="Z48" s="57">
        <v>16</v>
      </c>
      <c r="AA48" s="57">
        <v>17</v>
      </c>
      <c r="AB48" s="57">
        <v>14</v>
      </c>
      <c r="AC48" s="57">
        <v>16</v>
      </c>
      <c r="AD48" s="57">
        <v>14</v>
      </c>
      <c r="AE48" s="57">
        <v>13</v>
      </c>
      <c r="AF48" s="57">
        <v>15</v>
      </c>
      <c r="AG48" s="57">
        <v>14</v>
      </c>
      <c r="AH48" s="57">
        <v>16</v>
      </c>
      <c r="AI48" s="57">
        <v>13</v>
      </c>
      <c r="AJ48" s="57">
        <v>13</v>
      </c>
    </row>
    <row r="49" spans="1:36" ht="30" x14ac:dyDescent="0.25">
      <c r="A49" s="16"/>
      <c r="B49" s="16">
        <f t="shared" ref="B49" si="30">B48</f>
        <v>25068</v>
      </c>
      <c r="C49" s="39" t="s">
        <v>79</v>
      </c>
      <c r="D49" s="48" t="s">
        <v>29</v>
      </c>
      <c r="E49" s="54">
        <v>40</v>
      </c>
      <c r="F49" s="55">
        <v>41.3</v>
      </c>
      <c r="G49" s="55">
        <v>44.9</v>
      </c>
      <c r="H49" s="55">
        <v>44.6</v>
      </c>
      <c r="I49" s="55">
        <v>48.2</v>
      </c>
      <c r="J49" s="55">
        <v>45</v>
      </c>
      <c r="K49" s="55">
        <v>45.1</v>
      </c>
      <c r="L49" s="55">
        <v>44.3</v>
      </c>
      <c r="M49" s="55">
        <v>46.1</v>
      </c>
      <c r="N49" s="55">
        <v>45.2</v>
      </c>
      <c r="O49" s="55">
        <v>46.4</v>
      </c>
      <c r="P49" s="55">
        <v>51</v>
      </c>
      <c r="Q49" s="55">
        <v>48.3</v>
      </c>
      <c r="R49" s="55">
        <v>50.2</v>
      </c>
      <c r="S49" s="55">
        <v>50.5</v>
      </c>
      <c r="T49" s="55">
        <v>50.9</v>
      </c>
      <c r="U49" s="55">
        <v>50.9</v>
      </c>
      <c r="V49" s="55">
        <v>50.5</v>
      </c>
      <c r="W49" s="55">
        <v>52.2</v>
      </c>
      <c r="X49" s="55">
        <v>53.3</v>
      </c>
      <c r="Y49" s="55">
        <v>53.8</v>
      </c>
      <c r="Z49" s="55">
        <v>48.4</v>
      </c>
      <c r="AA49" s="55">
        <v>46.3</v>
      </c>
      <c r="AB49" s="55">
        <v>55.5</v>
      </c>
      <c r="AC49" s="55">
        <v>49.7</v>
      </c>
      <c r="AD49" s="55">
        <v>41.6</v>
      </c>
      <c r="AE49" s="55">
        <v>42.2</v>
      </c>
      <c r="AF49" s="55">
        <v>40.5</v>
      </c>
      <c r="AG49" s="55">
        <v>40.299999999999997</v>
      </c>
      <c r="AH49" s="55">
        <v>35.200000000000003</v>
      </c>
      <c r="AI49" s="55">
        <v>44.4</v>
      </c>
      <c r="AJ49" s="55">
        <v>43.4</v>
      </c>
    </row>
    <row r="50" spans="1:36" x14ac:dyDescent="0.25">
      <c r="A50" s="16"/>
      <c r="B50" s="16">
        <f t="shared" ref="B50" si="31">B48</f>
        <v>25068</v>
      </c>
      <c r="C50" s="39" t="s">
        <v>79</v>
      </c>
      <c r="D50" s="48" t="s">
        <v>27</v>
      </c>
      <c r="E50" s="54">
        <v>25.7</v>
      </c>
      <c r="F50" s="55">
        <v>18.600000000000001</v>
      </c>
      <c r="G50" s="55">
        <v>16</v>
      </c>
      <c r="H50" s="55">
        <v>15</v>
      </c>
      <c r="I50" s="55">
        <v>15</v>
      </c>
      <c r="J50" s="55">
        <v>12.5</v>
      </c>
      <c r="K50" s="55" t="s">
        <v>67</v>
      </c>
      <c r="L50" s="55" t="s">
        <v>67</v>
      </c>
      <c r="M50" s="55" t="s">
        <v>67</v>
      </c>
      <c r="N50" s="55" t="s">
        <v>67</v>
      </c>
      <c r="O50" s="55" t="s">
        <v>67</v>
      </c>
      <c r="P50" s="55">
        <v>38</v>
      </c>
      <c r="Q50" s="55" t="s">
        <v>67</v>
      </c>
      <c r="R50" s="55" t="s">
        <v>67</v>
      </c>
      <c r="S50" s="55" t="s">
        <v>67</v>
      </c>
      <c r="T50" s="55" t="s">
        <v>67</v>
      </c>
      <c r="U50" s="55" t="s">
        <v>67</v>
      </c>
      <c r="V50" s="55" t="s">
        <v>67</v>
      </c>
      <c r="W50" s="55" t="s">
        <v>67</v>
      </c>
      <c r="X50" s="55" t="s">
        <v>67</v>
      </c>
      <c r="Y50" s="55" t="s">
        <v>67</v>
      </c>
      <c r="Z50" s="55" t="s">
        <v>67</v>
      </c>
      <c r="AA50" s="55">
        <v>0</v>
      </c>
      <c r="AB50" s="55">
        <v>0</v>
      </c>
      <c r="AC50" s="55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</row>
    <row r="51" spans="1:36" ht="30" x14ac:dyDescent="0.25">
      <c r="A51" s="16"/>
      <c r="B51" s="16">
        <f t="shared" ref="B51" si="32">B48</f>
        <v>25068</v>
      </c>
      <c r="C51" s="39" t="s">
        <v>79</v>
      </c>
      <c r="D51" s="48" t="s">
        <v>28</v>
      </c>
      <c r="E51" s="54">
        <v>42</v>
      </c>
      <c r="F51" s="55">
        <v>37.1</v>
      </c>
      <c r="G51" s="55">
        <v>58</v>
      </c>
      <c r="H51" s="55">
        <v>38.6</v>
      </c>
      <c r="I51" s="55">
        <v>40</v>
      </c>
      <c r="J51" s="55">
        <v>42.9</v>
      </c>
      <c r="K51" s="55">
        <v>42.9</v>
      </c>
      <c r="L51" s="55">
        <v>43.3</v>
      </c>
      <c r="M51" s="55">
        <v>41.3</v>
      </c>
      <c r="N51" s="55">
        <v>43.3</v>
      </c>
      <c r="O51" s="55">
        <v>40</v>
      </c>
      <c r="P51" s="55">
        <v>32.5</v>
      </c>
      <c r="Q51" s="55">
        <v>41.4</v>
      </c>
      <c r="R51" s="55">
        <v>41.7</v>
      </c>
      <c r="S51" s="55">
        <v>37.1</v>
      </c>
      <c r="T51" s="55">
        <v>43.3</v>
      </c>
      <c r="U51" s="55">
        <v>37.1</v>
      </c>
      <c r="V51" s="55">
        <v>42.9</v>
      </c>
      <c r="W51" s="55">
        <v>50</v>
      </c>
      <c r="X51" s="55">
        <v>50</v>
      </c>
      <c r="Y51" s="55">
        <v>46.7</v>
      </c>
      <c r="Z51" s="55">
        <v>51.7</v>
      </c>
      <c r="AA51" s="55">
        <v>55</v>
      </c>
      <c r="AB51" s="55">
        <v>50</v>
      </c>
      <c r="AC51" s="55">
        <v>52</v>
      </c>
      <c r="AD51" s="55">
        <v>60</v>
      </c>
      <c r="AE51" s="55">
        <v>40</v>
      </c>
      <c r="AF51" s="55">
        <v>37.5</v>
      </c>
      <c r="AG51" s="55">
        <v>35</v>
      </c>
      <c r="AH51" s="55">
        <v>37.5</v>
      </c>
      <c r="AI51" s="55">
        <v>35</v>
      </c>
      <c r="AJ51" s="55">
        <v>27.5</v>
      </c>
    </row>
    <row r="52" spans="1:36" x14ac:dyDescent="0.25">
      <c r="A52" s="31"/>
      <c r="B52" s="31">
        <v>25072</v>
      </c>
      <c r="C52" s="32" t="s">
        <v>80</v>
      </c>
      <c r="D52" s="49" t="s">
        <v>12</v>
      </c>
      <c r="E52" s="56">
        <v>128</v>
      </c>
      <c r="F52" s="57">
        <v>125</v>
      </c>
      <c r="G52" s="57">
        <v>120</v>
      </c>
      <c r="H52" s="57">
        <v>122</v>
      </c>
      <c r="I52" s="57">
        <v>124</v>
      </c>
      <c r="J52" s="57">
        <v>126</v>
      </c>
      <c r="K52" s="57">
        <v>125</v>
      </c>
      <c r="L52" s="57">
        <v>125</v>
      </c>
      <c r="M52" s="57">
        <v>123</v>
      </c>
      <c r="N52" s="57">
        <v>121</v>
      </c>
      <c r="O52" s="57">
        <v>117</v>
      </c>
      <c r="P52" s="57">
        <v>107</v>
      </c>
      <c r="Q52" s="57">
        <v>104</v>
      </c>
      <c r="R52" s="57">
        <v>99</v>
      </c>
      <c r="S52" s="57">
        <v>92</v>
      </c>
      <c r="T52" s="57">
        <v>93</v>
      </c>
      <c r="U52" s="57">
        <v>88</v>
      </c>
      <c r="V52" s="57">
        <v>85</v>
      </c>
      <c r="W52" s="57">
        <v>84</v>
      </c>
      <c r="X52" s="57">
        <v>79</v>
      </c>
      <c r="Y52" s="57">
        <v>74</v>
      </c>
      <c r="Z52" s="57">
        <v>68</v>
      </c>
      <c r="AA52" s="57">
        <v>70</v>
      </c>
      <c r="AB52" s="57">
        <v>70</v>
      </c>
      <c r="AC52" s="57">
        <v>71</v>
      </c>
      <c r="AD52" s="57">
        <v>70</v>
      </c>
      <c r="AE52" s="57">
        <v>73</v>
      </c>
      <c r="AF52" s="57">
        <v>66</v>
      </c>
      <c r="AG52" s="57">
        <v>73</v>
      </c>
      <c r="AH52" s="57">
        <v>70</v>
      </c>
      <c r="AI52" s="57">
        <v>68</v>
      </c>
      <c r="AJ52" s="57">
        <v>70</v>
      </c>
    </row>
    <row r="53" spans="1:36" ht="30" x14ac:dyDescent="0.25">
      <c r="A53" s="16"/>
      <c r="B53" s="16">
        <f t="shared" ref="B53" si="33">B52</f>
        <v>25072</v>
      </c>
      <c r="C53" s="39" t="s">
        <v>80</v>
      </c>
      <c r="D53" s="48" t="s">
        <v>29</v>
      </c>
      <c r="E53" s="54">
        <v>31.9</v>
      </c>
      <c r="F53" s="55">
        <v>32.799999999999997</v>
      </c>
      <c r="G53" s="55">
        <v>33.200000000000003</v>
      </c>
      <c r="H53" s="55">
        <v>32.5</v>
      </c>
      <c r="I53" s="55">
        <v>32</v>
      </c>
      <c r="J53" s="55">
        <v>31.1</v>
      </c>
      <c r="K53" s="55">
        <v>30.7</v>
      </c>
      <c r="L53" s="55">
        <v>30.9</v>
      </c>
      <c r="M53" s="55">
        <v>31.2</v>
      </c>
      <c r="N53" s="55">
        <v>31.4</v>
      </c>
      <c r="O53" s="55">
        <v>32.799999999999997</v>
      </c>
      <c r="P53" s="55">
        <v>35.700000000000003</v>
      </c>
      <c r="Q53" s="55">
        <v>36.6</v>
      </c>
      <c r="R53" s="55">
        <v>39.700000000000003</v>
      </c>
      <c r="S53" s="55">
        <v>43.4</v>
      </c>
      <c r="T53" s="55">
        <v>42.6</v>
      </c>
      <c r="U53" s="55">
        <v>44.2</v>
      </c>
      <c r="V53" s="55">
        <v>45</v>
      </c>
      <c r="W53" s="55">
        <v>46.2</v>
      </c>
      <c r="X53" s="55">
        <v>47.9</v>
      </c>
      <c r="Y53" s="55">
        <v>49.9</v>
      </c>
      <c r="Z53" s="55">
        <v>55.6</v>
      </c>
      <c r="AA53" s="55">
        <v>55.3</v>
      </c>
      <c r="AB53" s="55">
        <v>54.3</v>
      </c>
      <c r="AC53" s="55">
        <v>55.3</v>
      </c>
      <c r="AD53" s="55">
        <v>55.6</v>
      </c>
      <c r="AE53" s="55">
        <v>54.8</v>
      </c>
      <c r="AF53" s="55">
        <v>51.7</v>
      </c>
      <c r="AG53" s="55">
        <v>55.7</v>
      </c>
      <c r="AH53" s="55">
        <v>57.4</v>
      </c>
      <c r="AI53" s="55">
        <v>59.1</v>
      </c>
      <c r="AJ53" s="55">
        <v>58.4</v>
      </c>
    </row>
    <row r="54" spans="1:36" x14ac:dyDescent="0.25">
      <c r="A54" s="16"/>
      <c r="B54" s="16">
        <f t="shared" ref="B54" si="34">B52</f>
        <v>25072</v>
      </c>
      <c r="C54" s="39" t="s">
        <v>80</v>
      </c>
      <c r="D54" s="48" t="s">
        <v>27</v>
      </c>
      <c r="E54" s="54">
        <v>35.5</v>
      </c>
      <c r="F54" s="55">
        <v>34.700000000000003</v>
      </c>
      <c r="G54" s="55">
        <v>37.1</v>
      </c>
      <c r="H54" s="55">
        <v>31.8</v>
      </c>
      <c r="I54" s="55">
        <v>33.5</v>
      </c>
      <c r="J54" s="55">
        <v>33.9</v>
      </c>
      <c r="K54" s="55">
        <v>32.799999999999997</v>
      </c>
      <c r="L54" s="55">
        <v>32.5</v>
      </c>
      <c r="M54" s="55">
        <v>32.200000000000003</v>
      </c>
      <c r="N54" s="55">
        <v>31.7</v>
      </c>
      <c r="O54" s="55">
        <v>30</v>
      </c>
      <c r="P54" s="55">
        <v>31.4</v>
      </c>
      <c r="Q54" s="55">
        <v>31.6</v>
      </c>
      <c r="R54" s="55">
        <v>34</v>
      </c>
      <c r="S54" s="55">
        <v>32.299999999999997</v>
      </c>
      <c r="T54" s="55">
        <v>36.6</v>
      </c>
      <c r="U54" s="55">
        <v>32.5</v>
      </c>
      <c r="V54" s="55">
        <v>35.4</v>
      </c>
      <c r="W54" s="55">
        <v>38.200000000000003</v>
      </c>
      <c r="X54" s="55">
        <v>38.6</v>
      </c>
      <c r="Y54" s="55">
        <v>41</v>
      </c>
      <c r="Z54" s="55">
        <v>37.1</v>
      </c>
      <c r="AA54" s="55">
        <v>40.6</v>
      </c>
      <c r="AB54" s="55">
        <v>45.9</v>
      </c>
      <c r="AC54" s="55">
        <v>51.9</v>
      </c>
      <c r="AD54" s="55">
        <v>58</v>
      </c>
      <c r="AE54" s="55">
        <v>58.1</v>
      </c>
      <c r="AF54" s="55">
        <v>65.5</v>
      </c>
      <c r="AG54" s="55">
        <v>62</v>
      </c>
      <c r="AH54" s="55">
        <v>62</v>
      </c>
      <c r="AI54" s="55">
        <v>66.400000000000006</v>
      </c>
      <c r="AJ54" s="55">
        <v>67.099999999999994</v>
      </c>
    </row>
    <row r="55" spans="1:36" ht="30" x14ac:dyDescent="0.25">
      <c r="A55" s="16"/>
      <c r="B55" s="16">
        <f t="shared" ref="B55" si="35">B52</f>
        <v>25072</v>
      </c>
      <c r="C55" s="39" t="s">
        <v>80</v>
      </c>
      <c r="D55" s="48" t="s">
        <v>28</v>
      </c>
      <c r="E55" s="54">
        <v>25</v>
      </c>
      <c r="F55" s="55">
        <v>22.2</v>
      </c>
      <c r="G55" s="55">
        <v>27</v>
      </c>
      <c r="H55" s="55">
        <v>26.6</v>
      </c>
      <c r="I55" s="55">
        <v>23.8</v>
      </c>
      <c r="J55" s="55">
        <v>26</v>
      </c>
      <c r="K55" s="55">
        <v>24.9</v>
      </c>
      <c r="L55" s="55">
        <v>26.7</v>
      </c>
      <c r="M55" s="55">
        <v>28.6</v>
      </c>
      <c r="N55" s="55">
        <v>29.7</v>
      </c>
      <c r="O55" s="55">
        <v>27.6</v>
      </c>
      <c r="P55" s="55">
        <v>27.9</v>
      </c>
      <c r="Q55" s="55">
        <v>25.3</v>
      </c>
      <c r="R55" s="55">
        <v>25.1</v>
      </c>
      <c r="S55" s="55">
        <v>28.6</v>
      </c>
      <c r="T55" s="55">
        <v>27.4</v>
      </c>
      <c r="U55" s="55">
        <v>27.1</v>
      </c>
      <c r="V55" s="55">
        <v>31.5</v>
      </c>
      <c r="W55" s="55">
        <v>35.9</v>
      </c>
      <c r="X55" s="55">
        <v>30.7</v>
      </c>
      <c r="Y55" s="55">
        <v>35.6</v>
      </c>
      <c r="Z55" s="55">
        <v>37</v>
      </c>
      <c r="AA55" s="55">
        <v>32.799999999999997</v>
      </c>
      <c r="AB55" s="55">
        <v>33.5</v>
      </c>
      <c r="AC55" s="55">
        <v>36.1</v>
      </c>
      <c r="AD55" s="55">
        <v>39</v>
      </c>
      <c r="AE55" s="55">
        <v>39.5</v>
      </c>
      <c r="AF55" s="55">
        <v>34.1</v>
      </c>
      <c r="AG55" s="55">
        <v>36.299999999999997</v>
      </c>
      <c r="AH55" s="55">
        <v>33.9</v>
      </c>
      <c r="AI55" s="55">
        <v>33.200000000000003</v>
      </c>
      <c r="AJ55" s="55">
        <v>33.700000000000003</v>
      </c>
    </row>
    <row r="56" spans="1:36" x14ac:dyDescent="0.25">
      <c r="A56" s="31"/>
      <c r="B56" s="31">
        <v>25084</v>
      </c>
      <c r="C56" s="32" t="s">
        <v>81</v>
      </c>
      <c r="D56" s="49" t="s">
        <v>12</v>
      </c>
      <c r="E56" s="56">
        <v>113</v>
      </c>
      <c r="F56" s="57">
        <v>111</v>
      </c>
      <c r="G56" s="57">
        <v>112</v>
      </c>
      <c r="H56" s="57">
        <v>114</v>
      </c>
      <c r="I56" s="57">
        <v>112</v>
      </c>
      <c r="J56" s="57">
        <v>108</v>
      </c>
      <c r="K56" s="57">
        <v>105</v>
      </c>
      <c r="L56" s="57">
        <v>102</v>
      </c>
      <c r="M56" s="57">
        <v>98</v>
      </c>
      <c r="N56" s="57">
        <v>94</v>
      </c>
      <c r="O56" s="57">
        <v>92</v>
      </c>
      <c r="P56" s="57">
        <v>85</v>
      </c>
      <c r="Q56" s="57">
        <v>83</v>
      </c>
      <c r="R56" s="57">
        <v>85</v>
      </c>
      <c r="S56" s="57">
        <v>80</v>
      </c>
      <c r="T56" s="57">
        <v>80</v>
      </c>
      <c r="U56" s="57">
        <v>77</v>
      </c>
      <c r="V56" s="57">
        <v>74</v>
      </c>
      <c r="W56" s="57">
        <v>72</v>
      </c>
      <c r="X56" s="57">
        <v>71</v>
      </c>
      <c r="Y56" s="57">
        <v>67</v>
      </c>
      <c r="Z56" s="57">
        <v>61</v>
      </c>
      <c r="AA56" s="57">
        <v>60</v>
      </c>
      <c r="AB56" s="57">
        <v>58</v>
      </c>
      <c r="AC56" s="57">
        <v>60</v>
      </c>
      <c r="AD56" s="57">
        <v>60</v>
      </c>
      <c r="AE56" s="57">
        <v>57</v>
      </c>
      <c r="AF56" s="57">
        <v>53</v>
      </c>
      <c r="AG56" s="57">
        <v>54</v>
      </c>
      <c r="AH56" s="57">
        <v>54</v>
      </c>
      <c r="AI56" s="57">
        <v>53</v>
      </c>
      <c r="AJ56" s="57">
        <v>54</v>
      </c>
    </row>
    <row r="57" spans="1:36" ht="30" x14ac:dyDescent="0.25">
      <c r="A57" s="16"/>
      <c r="B57" s="16">
        <f t="shared" ref="B57" si="36">B56</f>
        <v>25084</v>
      </c>
      <c r="C57" s="39" t="s">
        <v>81</v>
      </c>
      <c r="D57" s="48" t="s">
        <v>29</v>
      </c>
      <c r="E57" s="54">
        <v>39.299999999999997</v>
      </c>
      <c r="F57" s="55">
        <v>39.299999999999997</v>
      </c>
      <c r="G57" s="55">
        <v>40.200000000000003</v>
      </c>
      <c r="H57" s="55">
        <v>40.4</v>
      </c>
      <c r="I57" s="55">
        <v>41.8</v>
      </c>
      <c r="J57" s="55">
        <v>42.9</v>
      </c>
      <c r="K57" s="55">
        <v>43.5</v>
      </c>
      <c r="L57" s="55">
        <v>44.8</v>
      </c>
      <c r="M57" s="55">
        <v>46</v>
      </c>
      <c r="N57" s="55">
        <v>47.8</v>
      </c>
      <c r="O57" s="55">
        <v>50</v>
      </c>
      <c r="P57" s="55">
        <v>52.4</v>
      </c>
      <c r="Q57" s="55">
        <v>53.9</v>
      </c>
      <c r="R57" s="55">
        <v>53.5</v>
      </c>
      <c r="S57" s="55">
        <v>56.8</v>
      </c>
      <c r="T57" s="55">
        <v>56.8</v>
      </c>
      <c r="U57" s="55">
        <v>57.3</v>
      </c>
      <c r="V57" s="55">
        <v>57.6</v>
      </c>
      <c r="W57" s="55">
        <v>59.7</v>
      </c>
      <c r="X57" s="55">
        <v>60.1</v>
      </c>
      <c r="Y57" s="55">
        <v>62.7</v>
      </c>
      <c r="Z57" s="55">
        <v>68.099999999999994</v>
      </c>
      <c r="AA57" s="55">
        <v>70.3</v>
      </c>
      <c r="AB57" s="55">
        <v>71.5</v>
      </c>
      <c r="AC57" s="55">
        <v>70.3</v>
      </c>
      <c r="AD57" s="55">
        <v>70.5</v>
      </c>
      <c r="AE57" s="55">
        <v>73.7</v>
      </c>
      <c r="AF57" s="55">
        <v>76.900000000000006</v>
      </c>
      <c r="AG57" s="55">
        <v>72.400000000000006</v>
      </c>
      <c r="AH57" s="55">
        <v>72.3</v>
      </c>
      <c r="AI57" s="55">
        <v>75.2</v>
      </c>
      <c r="AJ57" s="55">
        <v>75</v>
      </c>
    </row>
    <row r="58" spans="1:36" x14ac:dyDescent="0.25">
      <c r="A58" s="16"/>
      <c r="B58" s="16">
        <f t="shared" ref="B58" si="37">B56</f>
        <v>25084</v>
      </c>
      <c r="C58" s="39" t="s">
        <v>81</v>
      </c>
      <c r="D58" s="48" t="s">
        <v>27</v>
      </c>
      <c r="E58" s="54">
        <v>28.5</v>
      </c>
      <c r="F58" s="55">
        <v>31</v>
      </c>
      <c r="G58" s="55">
        <v>29.7</v>
      </c>
      <c r="H58" s="55">
        <v>28.9</v>
      </c>
      <c r="I58" s="55">
        <v>30</v>
      </c>
      <c r="J58" s="55">
        <v>29.6</v>
      </c>
      <c r="K58" s="55">
        <v>27.9</v>
      </c>
      <c r="L58" s="55">
        <v>29.2</v>
      </c>
      <c r="M58" s="55">
        <v>30</v>
      </c>
      <c r="N58" s="55">
        <v>32.4</v>
      </c>
      <c r="O58" s="55">
        <v>31</v>
      </c>
      <c r="P58" s="55">
        <v>32.5</v>
      </c>
      <c r="Q58" s="55">
        <v>31</v>
      </c>
      <c r="R58" s="55">
        <v>34.200000000000003</v>
      </c>
      <c r="S58" s="55">
        <v>34.200000000000003</v>
      </c>
      <c r="T58" s="55">
        <v>33.9</v>
      </c>
      <c r="U58" s="55">
        <v>37.299999999999997</v>
      </c>
      <c r="V58" s="55">
        <v>39.299999999999997</v>
      </c>
      <c r="W58" s="55">
        <v>42</v>
      </c>
      <c r="X58" s="55">
        <v>47.1</v>
      </c>
      <c r="Y58" s="55">
        <v>47.1</v>
      </c>
      <c r="Z58" s="55">
        <v>46.4</v>
      </c>
      <c r="AA58" s="55">
        <v>58.3</v>
      </c>
      <c r="AB58" s="55">
        <v>61.8</v>
      </c>
      <c r="AC58" s="55">
        <v>63.3</v>
      </c>
      <c r="AD58" s="55">
        <v>68.2</v>
      </c>
      <c r="AE58" s="55">
        <v>66.400000000000006</v>
      </c>
      <c r="AF58" s="55">
        <v>75</v>
      </c>
      <c r="AG58" s="55">
        <v>75</v>
      </c>
      <c r="AH58" s="55">
        <v>76</v>
      </c>
      <c r="AI58" s="55">
        <v>73.599999999999994</v>
      </c>
      <c r="AJ58" s="55">
        <v>80</v>
      </c>
    </row>
    <row r="59" spans="1:36" ht="30" x14ac:dyDescent="0.25">
      <c r="A59" s="16"/>
      <c r="B59" s="16">
        <f t="shared" ref="B59" si="38">B56</f>
        <v>25084</v>
      </c>
      <c r="C59" s="39" t="s">
        <v>81</v>
      </c>
      <c r="D59" s="48" t="s">
        <v>28</v>
      </c>
      <c r="E59" s="54">
        <v>21.5</v>
      </c>
      <c r="F59" s="55">
        <v>23.8</v>
      </c>
      <c r="G59" s="55">
        <v>25.2</v>
      </c>
      <c r="H59" s="55">
        <v>24.1</v>
      </c>
      <c r="I59" s="55">
        <v>21.2</v>
      </c>
      <c r="J59" s="55">
        <v>24.5</v>
      </c>
      <c r="K59" s="55">
        <v>25.6</v>
      </c>
      <c r="L59" s="55">
        <v>28.6</v>
      </c>
      <c r="M59" s="55">
        <v>29.8</v>
      </c>
      <c r="N59" s="55">
        <v>30.8</v>
      </c>
      <c r="O59" s="55">
        <v>29.2</v>
      </c>
      <c r="P59" s="55">
        <v>30.8</v>
      </c>
      <c r="Q59" s="55">
        <v>29.1</v>
      </c>
      <c r="R59" s="55">
        <v>29.3</v>
      </c>
      <c r="S59" s="55">
        <v>28.3</v>
      </c>
      <c r="T59" s="55">
        <v>31.3</v>
      </c>
      <c r="U59" s="55">
        <v>33.9</v>
      </c>
      <c r="V59" s="55">
        <v>36.200000000000003</v>
      </c>
      <c r="W59" s="55">
        <v>35.9</v>
      </c>
      <c r="X59" s="55">
        <v>35.9</v>
      </c>
      <c r="Y59" s="55">
        <v>31.9</v>
      </c>
      <c r="Z59" s="55">
        <v>30.7</v>
      </c>
      <c r="AA59" s="55">
        <v>36.200000000000003</v>
      </c>
      <c r="AB59" s="55">
        <v>38.299999999999997</v>
      </c>
      <c r="AC59" s="55">
        <v>39.4</v>
      </c>
      <c r="AD59" s="55">
        <v>39.4</v>
      </c>
      <c r="AE59" s="55">
        <v>42.2</v>
      </c>
      <c r="AF59" s="55">
        <v>46.3</v>
      </c>
      <c r="AG59" s="55">
        <v>42.9</v>
      </c>
      <c r="AH59" s="55">
        <v>48</v>
      </c>
      <c r="AI59" s="55">
        <v>45.3</v>
      </c>
      <c r="AJ59" s="55">
        <v>47.1</v>
      </c>
    </row>
    <row r="60" spans="1:36" x14ac:dyDescent="0.25">
      <c r="A60" s="31"/>
      <c r="B60" s="31">
        <v>25091</v>
      </c>
      <c r="C60" s="32" t="s">
        <v>82</v>
      </c>
      <c r="D60" s="49" t="s">
        <v>12</v>
      </c>
      <c r="E60" s="56">
        <v>11</v>
      </c>
      <c r="F60" s="57">
        <v>11</v>
      </c>
      <c r="G60" s="57">
        <v>9</v>
      </c>
      <c r="H60" s="57">
        <v>7</v>
      </c>
      <c r="I60" s="57">
        <v>7</v>
      </c>
      <c r="J60" s="57">
        <v>7</v>
      </c>
      <c r="K60" s="57">
        <v>7</v>
      </c>
      <c r="L60" s="57">
        <v>7</v>
      </c>
      <c r="M60" s="57">
        <v>7</v>
      </c>
      <c r="N60" s="57">
        <v>7</v>
      </c>
      <c r="O60" s="57">
        <v>7</v>
      </c>
      <c r="P60" s="57">
        <v>6</v>
      </c>
      <c r="Q60" s="57">
        <v>6</v>
      </c>
      <c r="R60" s="57">
        <v>6</v>
      </c>
      <c r="S60" s="57">
        <v>5</v>
      </c>
      <c r="T60" s="57">
        <v>4</v>
      </c>
      <c r="U60" s="57" t="s">
        <v>68</v>
      </c>
      <c r="V60" s="57" t="s">
        <v>68</v>
      </c>
      <c r="W60" s="57" t="s">
        <v>68</v>
      </c>
      <c r="X60" s="57" t="s">
        <v>68</v>
      </c>
      <c r="Y60" s="57" t="s">
        <v>68</v>
      </c>
      <c r="Z60" s="57" t="s">
        <v>68</v>
      </c>
      <c r="AA60" s="57" t="s">
        <v>68</v>
      </c>
      <c r="AB60" s="57" t="s">
        <v>68</v>
      </c>
      <c r="AC60" s="57">
        <v>4</v>
      </c>
      <c r="AD60" s="57">
        <v>4</v>
      </c>
      <c r="AE60" s="57">
        <v>5</v>
      </c>
      <c r="AF60" s="57">
        <v>5</v>
      </c>
      <c r="AG60" s="57">
        <v>6</v>
      </c>
      <c r="AH60" s="57">
        <v>6</v>
      </c>
      <c r="AI60" s="57">
        <v>6</v>
      </c>
      <c r="AJ60" s="57">
        <v>7</v>
      </c>
    </row>
    <row r="61" spans="1:36" ht="30" x14ac:dyDescent="0.25">
      <c r="A61" s="16"/>
      <c r="B61" s="16">
        <f t="shared" ref="B61" si="39">B60</f>
        <v>25091</v>
      </c>
      <c r="C61" s="39" t="s">
        <v>82</v>
      </c>
      <c r="D61" s="48" t="s">
        <v>29</v>
      </c>
      <c r="E61" s="54">
        <v>18.100000000000001</v>
      </c>
      <c r="F61" s="55">
        <v>18.3</v>
      </c>
      <c r="G61" s="55">
        <v>16.100000000000001</v>
      </c>
      <c r="H61" s="55">
        <v>17.8</v>
      </c>
      <c r="I61" s="55">
        <v>18.8</v>
      </c>
      <c r="J61" s="55">
        <v>19.7</v>
      </c>
      <c r="K61" s="55">
        <v>19.8</v>
      </c>
      <c r="L61" s="55">
        <v>18.899999999999999</v>
      </c>
      <c r="M61" s="55">
        <v>17.3</v>
      </c>
      <c r="N61" s="55">
        <v>14.8</v>
      </c>
      <c r="O61" s="55">
        <v>15.4</v>
      </c>
      <c r="P61" s="55">
        <v>18.3</v>
      </c>
      <c r="Q61" s="55">
        <v>22.9</v>
      </c>
      <c r="R61" s="55">
        <v>22.5</v>
      </c>
      <c r="S61" s="55">
        <v>32.299999999999997</v>
      </c>
      <c r="T61" s="55">
        <v>39.700000000000003</v>
      </c>
      <c r="U61" s="55" t="s">
        <v>67</v>
      </c>
      <c r="V61" s="55" t="s">
        <v>67</v>
      </c>
      <c r="W61" s="55" t="s">
        <v>67</v>
      </c>
      <c r="X61" s="55" t="s">
        <v>67</v>
      </c>
      <c r="Y61" s="55" t="s">
        <v>67</v>
      </c>
      <c r="Z61" s="55" t="s">
        <v>67</v>
      </c>
      <c r="AA61" s="55" t="s">
        <v>67</v>
      </c>
      <c r="AB61" s="55" t="s">
        <v>67</v>
      </c>
      <c r="AC61" s="55">
        <v>52.3</v>
      </c>
      <c r="AD61" s="55">
        <v>55</v>
      </c>
      <c r="AE61" s="55">
        <v>45.4</v>
      </c>
      <c r="AF61" s="55">
        <v>46</v>
      </c>
      <c r="AG61" s="55">
        <v>54</v>
      </c>
      <c r="AH61" s="55">
        <v>54.2</v>
      </c>
      <c r="AI61" s="55">
        <v>52.8</v>
      </c>
      <c r="AJ61" s="55">
        <v>45.2</v>
      </c>
    </row>
    <row r="62" spans="1:36" x14ac:dyDescent="0.25">
      <c r="A62" s="16"/>
      <c r="B62" s="16">
        <f t="shared" ref="B62" si="40">B60</f>
        <v>25091</v>
      </c>
      <c r="C62" s="39" t="s">
        <v>82</v>
      </c>
      <c r="D62" s="48" t="s">
        <v>27</v>
      </c>
      <c r="E62" s="54" t="s">
        <v>67</v>
      </c>
      <c r="F62" s="55" t="s">
        <v>67</v>
      </c>
      <c r="G62" s="55" t="s">
        <v>67</v>
      </c>
      <c r="H62" s="55">
        <v>0</v>
      </c>
      <c r="I62" s="55" t="s">
        <v>67</v>
      </c>
      <c r="J62" s="55" t="s">
        <v>67</v>
      </c>
      <c r="K62" s="55" t="s">
        <v>67</v>
      </c>
      <c r="L62" s="55">
        <v>0</v>
      </c>
      <c r="M62" s="55" t="s">
        <v>67</v>
      </c>
      <c r="N62" s="55">
        <v>0</v>
      </c>
      <c r="O62" s="55" t="s">
        <v>67</v>
      </c>
      <c r="P62" s="55" t="s">
        <v>67</v>
      </c>
      <c r="Q62" s="55" t="s">
        <v>67</v>
      </c>
      <c r="R62" s="55">
        <v>0</v>
      </c>
      <c r="S62" s="55">
        <v>0</v>
      </c>
      <c r="T62" s="55">
        <v>0</v>
      </c>
      <c r="U62" s="55" t="s">
        <v>67</v>
      </c>
      <c r="V62" s="55" t="s">
        <v>67</v>
      </c>
      <c r="W62" s="55" t="s">
        <v>67</v>
      </c>
      <c r="X62" s="55" t="s">
        <v>67</v>
      </c>
      <c r="Y62" s="55" t="s">
        <v>67</v>
      </c>
      <c r="Z62" s="55" t="s">
        <v>67</v>
      </c>
      <c r="AA62" s="55" t="s">
        <v>67</v>
      </c>
      <c r="AB62" s="55" t="s">
        <v>67</v>
      </c>
      <c r="AC62" s="55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</row>
    <row r="63" spans="1:36" ht="30" x14ac:dyDescent="0.25">
      <c r="A63" s="16"/>
      <c r="B63" s="16">
        <f t="shared" ref="B63" si="41">B60</f>
        <v>25091</v>
      </c>
      <c r="C63" s="39" t="s">
        <v>82</v>
      </c>
      <c r="D63" s="48" t="s">
        <v>28</v>
      </c>
      <c r="E63" s="54" t="s">
        <v>67</v>
      </c>
      <c r="F63" s="55" t="s">
        <v>67</v>
      </c>
      <c r="G63" s="55" t="s">
        <v>67</v>
      </c>
      <c r="H63" s="55" t="s">
        <v>67</v>
      </c>
      <c r="I63" s="55" t="s">
        <v>67</v>
      </c>
      <c r="J63" s="55" t="s">
        <v>67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 t="s">
        <v>67</v>
      </c>
      <c r="V63" s="55" t="s">
        <v>67</v>
      </c>
      <c r="W63" s="55" t="s">
        <v>67</v>
      </c>
      <c r="X63" s="55" t="s">
        <v>67</v>
      </c>
      <c r="Y63" s="55" t="s">
        <v>67</v>
      </c>
      <c r="Z63" s="55" t="s">
        <v>67</v>
      </c>
      <c r="AA63" s="55" t="s">
        <v>67</v>
      </c>
      <c r="AB63" s="55" t="s">
        <v>67</v>
      </c>
      <c r="AC63" s="55" t="s">
        <v>67</v>
      </c>
      <c r="AD63" s="55" t="s">
        <v>67</v>
      </c>
      <c r="AE63" s="55" t="s">
        <v>67</v>
      </c>
      <c r="AF63" s="55" t="s">
        <v>67</v>
      </c>
      <c r="AG63" s="55" t="s">
        <v>67</v>
      </c>
      <c r="AH63" s="55" t="s">
        <v>67</v>
      </c>
      <c r="AI63" s="55" t="s">
        <v>67</v>
      </c>
      <c r="AJ63" s="55" t="s">
        <v>67</v>
      </c>
    </row>
    <row r="64" spans="1:36" x14ac:dyDescent="0.25">
      <c r="A64" s="31"/>
      <c r="B64" s="31">
        <v>25105</v>
      </c>
      <c r="C64" s="32" t="s">
        <v>83</v>
      </c>
      <c r="D64" s="49" t="s">
        <v>12</v>
      </c>
      <c r="E64" s="56">
        <v>61</v>
      </c>
      <c r="F64" s="57">
        <v>63</v>
      </c>
      <c r="G64" s="57">
        <v>64</v>
      </c>
      <c r="H64" s="57">
        <v>59</v>
      </c>
      <c r="I64" s="57">
        <v>56</v>
      </c>
      <c r="J64" s="57">
        <v>54</v>
      </c>
      <c r="K64" s="57">
        <v>55</v>
      </c>
      <c r="L64" s="57">
        <v>52</v>
      </c>
      <c r="M64" s="57">
        <v>52</v>
      </c>
      <c r="N64" s="57">
        <v>49</v>
      </c>
      <c r="O64" s="57">
        <v>50</v>
      </c>
      <c r="P64" s="57">
        <v>46</v>
      </c>
      <c r="Q64" s="57">
        <v>47</v>
      </c>
      <c r="R64" s="57">
        <v>46</v>
      </c>
      <c r="S64" s="57">
        <v>47</v>
      </c>
      <c r="T64" s="57">
        <v>48</v>
      </c>
      <c r="U64" s="57">
        <v>46</v>
      </c>
      <c r="V64" s="57">
        <v>46</v>
      </c>
      <c r="W64" s="57">
        <v>43</v>
      </c>
      <c r="X64" s="57">
        <v>39</v>
      </c>
      <c r="Y64" s="57">
        <v>39</v>
      </c>
      <c r="Z64" s="57">
        <v>40</v>
      </c>
      <c r="AA64" s="57">
        <v>36</v>
      </c>
      <c r="AB64" s="57">
        <v>38</v>
      </c>
      <c r="AC64" s="57">
        <v>37</v>
      </c>
      <c r="AD64" s="57">
        <v>36</v>
      </c>
      <c r="AE64" s="57">
        <v>34</v>
      </c>
      <c r="AF64" s="57">
        <v>33</v>
      </c>
      <c r="AG64" s="57">
        <v>35</v>
      </c>
      <c r="AH64" s="57">
        <v>33</v>
      </c>
      <c r="AI64" s="57">
        <v>33</v>
      </c>
      <c r="AJ64" s="57">
        <v>34</v>
      </c>
    </row>
    <row r="65" spans="1:36" ht="30" x14ac:dyDescent="0.25">
      <c r="A65" s="16"/>
      <c r="B65" s="16">
        <f t="shared" ref="B65" si="42">B64</f>
        <v>25105</v>
      </c>
      <c r="C65" s="39" t="s">
        <v>83</v>
      </c>
      <c r="D65" s="48" t="s">
        <v>29</v>
      </c>
      <c r="E65" s="54">
        <v>24.7</v>
      </c>
      <c r="F65" s="55">
        <v>23.5</v>
      </c>
      <c r="G65" s="55">
        <v>23.7</v>
      </c>
      <c r="H65" s="55">
        <v>25.3</v>
      </c>
      <c r="I65" s="55">
        <v>26.2</v>
      </c>
      <c r="J65" s="55">
        <v>26.3</v>
      </c>
      <c r="K65" s="55">
        <v>26.2</v>
      </c>
      <c r="L65" s="55">
        <v>27.6</v>
      </c>
      <c r="M65" s="55">
        <v>27.1</v>
      </c>
      <c r="N65" s="55">
        <v>27.6</v>
      </c>
      <c r="O65" s="55">
        <v>27.6</v>
      </c>
      <c r="P65" s="55">
        <v>28.9</v>
      </c>
      <c r="Q65" s="55">
        <v>27.9</v>
      </c>
      <c r="R65" s="55">
        <v>28.5</v>
      </c>
      <c r="S65" s="55">
        <v>28.8</v>
      </c>
      <c r="T65" s="55">
        <v>28.5</v>
      </c>
      <c r="U65" s="55">
        <v>29.3</v>
      </c>
      <c r="V65" s="55">
        <v>27.1</v>
      </c>
      <c r="W65" s="55">
        <v>29.5</v>
      </c>
      <c r="X65" s="55">
        <v>29.6</v>
      </c>
      <c r="Y65" s="55">
        <v>30.9</v>
      </c>
      <c r="Z65" s="55">
        <v>28.3</v>
      </c>
      <c r="AA65" s="55">
        <v>30.9</v>
      </c>
      <c r="AB65" s="55">
        <v>30.3</v>
      </c>
      <c r="AC65" s="55">
        <v>31.3</v>
      </c>
      <c r="AD65" s="55">
        <v>32.4</v>
      </c>
      <c r="AE65" s="55">
        <v>32.9</v>
      </c>
      <c r="AF65" s="55">
        <v>35.299999999999997</v>
      </c>
      <c r="AG65" s="55">
        <v>33.5</v>
      </c>
      <c r="AH65" s="55">
        <v>35.5</v>
      </c>
      <c r="AI65" s="55">
        <v>35.1</v>
      </c>
      <c r="AJ65" s="55">
        <v>32.5</v>
      </c>
    </row>
    <row r="66" spans="1:36" x14ac:dyDescent="0.25">
      <c r="A66" s="16"/>
      <c r="B66" s="16">
        <f t="shared" ref="B66" si="43">B64</f>
        <v>25105</v>
      </c>
      <c r="C66" s="39" t="s">
        <v>83</v>
      </c>
      <c r="D66" s="48" t="s">
        <v>27</v>
      </c>
      <c r="E66" s="54">
        <v>30.9</v>
      </c>
      <c r="F66" s="55">
        <v>29.1</v>
      </c>
      <c r="G66" s="55">
        <v>32.9</v>
      </c>
      <c r="H66" s="55">
        <v>35.6</v>
      </c>
      <c r="I66" s="55">
        <v>39.4</v>
      </c>
      <c r="J66" s="55">
        <v>39.299999999999997</v>
      </c>
      <c r="K66" s="55">
        <v>35.700000000000003</v>
      </c>
      <c r="L66" s="55">
        <v>31.4</v>
      </c>
      <c r="M66" s="55">
        <v>31.7</v>
      </c>
      <c r="N66" s="55">
        <v>37.5</v>
      </c>
      <c r="O66" s="55">
        <v>36.4</v>
      </c>
      <c r="P66" s="55">
        <v>31.5</v>
      </c>
      <c r="Q66" s="55">
        <v>31</v>
      </c>
      <c r="R66" s="55">
        <v>33.299999999999997</v>
      </c>
      <c r="S66" s="55">
        <v>33</v>
      </c>
      <c r="T66" s="55">
        <v>28.8</v>
      </c>
      <c r="U66" s="55">
        <v>28.6</v>
      </c>
      <c r="V66" s="55">
        <v>27.5</v>
      </c>
      <c r="W66" s="55">
        <v>31.4</v>
      </c>
      <c r="X66" s="55">
        <v>26.7</v>
      </c>
      <c r="Y66" s="55">
        <v>36</v>
      </c>
      <c r="Z66" s="55">
        <v>37.5</v>
      </c>
      <c r="AA66" s="55">
        <v>32.5</v>
      </c>
      <c r="AB66" s="55" t="s">
        <v>67</v>
      </c>
      <c r="AC66" s="55" t="s">
        <v>67</v>
      </c>
      <c r="AD66" s="55" t="s">
        <v>67</v>
      </c>
      <c r="AE66" s="55" t="s">
        <v>67</v>
      </c>
      <c r="AF66" s="55" t="s">
        <v>67</v>
      </c>
      <c r="AG66" s="55" t="s">
        <v>67</v>
      </c>
      <c r="AH66" s="55" t="s">
        <v>67</v>
      </c>
      <c r="AI66" s="55" t="s">
        <v>67</v>
      </c>
      <c r="AJ66" s="55" t="s">
        <v>67</v>
      </c>
    </row>
    <row r="67" spans="1:36" ht="30" x14ac:dyDescent="0.25">
      <c r="A67" s="16"/>
      <c r="B67" s="16">
        <f t="shared" ref="B67" si="44">B64</f>
        <v>25105</v>
      </c>
      <c r="C67" s="39" t="s">
        <v>83</v>
      </c>
      <c r="D67" s="48" t="s">
        <v>28</v>
      </c>
      <c r="E67" s="54">
        <v>20.8</v>
      </c>
      <c r="F67" s="55">
        <v>18.399999999999999</v>
      </c>
      <c r="G67" s="55">
        <v>19.5</v>
      </c>
      <c r="H67" s="55">
        <v>20</v>
      </c>
      <c r="I67" s="55">
        <v>19.5</v>
      </c>
      <c r="J67" s="55">
        <v>22.7</v>
      </c>
      <c r="K67" s="55">
        <v>22.4</v>
      </c>
      <c r="L67" s="55">
        <v>25.2</v>
      </c>
      <c r="M67" s="55">
        <v>24.2</v>
      </c>
      <c r="N67" s="55">
        <v>24.5</v>
      </c>
      <c r="O67" s="55">
        <v>21.7</v>
      </c>
      <c r="P67" s="55">
        <v>23.3</v>
      </c>
      <c r="Q67" s="55">
        <v>21.6</v>
      </c>
      <c r="R67" s="55">
        <v>21.1</v>
      </c>
      <c r="S67" s="55">
        <v>24.1</v>
      </c>
      <c r="T67" s="55">
        <v>23.7</v>
      </c>
      <c r="U67" s="55">
        <v>23.7</v>
      </c>
      <c r="V67" s="55">
        <v>24.4</v>
      </c>
      <c r="W67" s="55">
        <v>23.1</v>
      </c>
      <c r="X67" s="55">
        <v>23.6</v>
      </c>
      <c r="Y67" s="55">
        <v>26.4</v>
      </c>
      <c r="Z67" s="55">
        <v>20</v>
      </c>
      <c r="AA67" s="55">
        <v>23.6</v>
      </c>
      <c r="AB67" s="55">
        <v>24</v>
      </c>
      <c r="AC67" s="55">
        <v>27</v>
      </c>
      <c r="AD67" s="55">
        <v>30</v>
      </c>
      <c r="AE67" s="55">
        <v>27.8</v>
      </c>
      <c r="AF67" s="55">
        <v>25</v>
      </c>
      <c r="AG67" s="55">
        <v>20</v>
      </c>
      <c r="AH67" s="55">
        <v>28</v>
      </c>
      <c r="AI67" s="55">
        <v>30</v>
      </c>
      <c r="AJ67" s="55">
        <v>21.7</v>
      </c>
    </row>
    <row r="68" spans="1:36" x14ac:dyDescent="0.25">
      <c r="A68" s="31"/>
      <c r="B68" s="31">
        <v>25107</v>
      </c>
      <c r="C68" s="32" t="s">
        <v>84</v>
      </c>
      <c r="D68" s="49" t="s">
        <v>12</v>
      </c>
      <c r="E68" s="56">
        <v>75</v>
      </c>
      <c r="F68" s="57">
        <v>72</v>
      </c>
      <c r="G68" s="57">
        <v>72</v>
      </c>
      <c r="H68" s="57">
        <v>72</v>
      </c>
      <c r="I68" s="57">
        <v>70</v>
      </c>
      <c r="J68" s="57">
        <v>69</v>
      </c>
      <c r="K68" s="57">
        <v>66</v>
      </c>
      <c r="L68" s="57">
        <v>64</v>
      </c>
      <c r="M68" s="57">
        <v>65</v>
      </c>
      <c r="N68" s="57">
        <v>65</v>
      </c>
      <c r="O68" s="57">
        <v>65</v>
      </c>
      <c r="P68" s="57">
        <v>62</v>
      </c>
      <c r="Q68" s="57">
        <v>60</v>
      </c>
      <c r="R68" s="57">
        <v>60</v>
      </c>
      <c r="S68" s="57">
        <v>59</v>
      </c>
      <c r="T68" s="57">
        <v>59</v>
      </c>
      <c r="U68" s="57">
        <v>59</v>
      </c>
      <c r="V68" s="57">
        <v>60</v>
      </c>
      <c r="W68" s="57">
        <v>59</v>
      </c>
      <c r="X68" s="57">
        <v>55</v>
      </c>
      <c r="Y68" s="57">
        <v>54</v>
      </c>
      <c r="Z68" s="57">
        <v>47</v>
      </c>
      <c r="AA68" s="57">
        <v>47</v>
      </c>
      <c r="AB68" s="57">
        <v>43</v>
      </c>
      <c r="AC68" s="57">
        <v>44</v>
      </c>
      <c r="AD68" s="57">
        <v>43</v>
      </c>
      <c r="AE68" s="57">
        <v>48</v>
      </c>
      <c r="AF68" s="57">
        <v>44</v>
      </c>
      <c r="AG68" s="57">
        <v>46</v>
      </c>
      <c r="AH68" s="57">
        <v>44</v>
      </c>
      <c r="AI68" s="57">
        <v>43</v>
      </c>
      <c r="AJ68" s="57">
        <v>44</v>
      </c>
    </row>
    <row r="69" spans="1:36" ht="30" x14ac:dyDescent="0.25">
      <c r="A69" s="16"/>
      <c r="B69" s="16">
        <f t="shared" ref="B69" si="45">B68</f>
        <v>25107</v>
      </c>
      <c r="C69" s="39" t="s">
        <v>84</v>
      </c>
      <c r="D69" s="48" t="s">
        <v>29</v>
      </c>
      <c r="E69" s="54">
        <v>42.9</v>
      </c>
      <c r="F69" s="55">
        <v>43.5</v>
      </c>
      <c r="G69" s="55">
        <v>44.5</v>
      </c>
      <c r="H69" s="55">
        <v>46</v>
      </c>
      <c r="I69" s="55">
        <v>47.3</v>
      </c>
      <c r="J69" s="55">
        <v>50.2</v>
      </c>
      <c r="K69" s="55">
        <v>50.2</v>
      </c>
      <c r="L69" s="55">
        <v>52.4</v>
      </c>
      <c r="M69" s="55">
        <v>51.3</v>
      </c>
      <c r="N69" s="55">
        <v>52.5</v>
      </c>
      <c r="O69" s="55">
        <v>54.1</v>
      </c>
      <c r="P69" s="55">
        <v>54.6</v>
      </c>
      <c r="Q69" s="55">
        <v>55.2</v>
      </c>
      <c r="R69" s="55">
        <v>54</v>
      </c>
      <c r="S69" s="55">
        <v>55.9</v>
      </c>
      <c r="T69" s="55">
        <v>55.4</v>
      </c>
      <c r="U69" s="55">
        <v>54.6</v>
      </c>
      <c r="V69" s="55">
        <v>55.2</v>
      </c>
      <c r="W69" s="55">
        <v>56.3</v>
      </c>
      <c r="X69" s="55">
        <v>59</v>
      </c>
      <c r="Y69" s="55">
        <v>60.8</v>
      </c>
      <c r="Z69" s="55">
        <v>60.1</v>
      </c>
      <c r="AA69" s="55">
        <v>61.8</v>
      </c>
      <c r="AB69" s="55">
        <v>67.2</v>
      </c>
      <c r="AC69" s="55">
        <v>70.5</v>
      </c>
      <c r="AD69" s="55">
        <v>69.3</v>
      </c>
      <c r="AE69" s="55">
        <v>73.2</v>
      </c>
      <c r="AF69" s="55">
        <v>75.8</v>
      </c>
      <c r="AG69" s="55">
        <v>75.8</v>
      </c>
      <c r="AH69" s="55">
        <v>77.400000000000006</v>
      </c>
      <c r="AI69" s="55">
        <v>78.5</v>
      </c>
      <c r="AJ69" s="55">
        <v>77</v>
      </c>
    </row>
    <row r="70" spans="1:36" x14ac:dyDescent="0.25">
      <c r="A70" s="16"/>
      <c r="B70" s="16">
        <f t="shared" ref="B70" si="46">B68</f>
        <v>25107</v>
      </c>
      <c r="C70" s="39" t="s">
        <v>84</v>
      </c>
      <c r="D70" s="48" t="s">
        <v>27</v>
      </c>
      <c r="E70" s="54">
        <v>36.4</v>
      </c>
      <c r="F70" s="55">
        <v>36.200000000000003</v>
      </c>
      <c r="G70" s="55">
        <v>36.9</v>
      </c>
      <c r="H70" s="55">
        <v>34.799999999999997</v>
      </c>
      <c r="I70" s="55">
        <v>41.3</v>
      </c>
      <c r="J70" s="55">
        <v>44.3</v>
      </c>
      <c r="K70" s="55">
        <v>39.6</v>
      </c>
      <c r="L70" s="55">
        <v>40.9</v>
      </c>
      <c r="M70" s="55">
        <v>40</v>
      </c>
      <c r="N70" s="55">
        <v>42.9</v>
      </c>
      <c r="O70" s="55">
        <v>40</v>
      </c>
      <c r="P70" s="55">
        <v>42.8</v>
      </c>
      <c r="Q70" s="55">
        <v>43.8</v>
      </c>
      <c r="R70" s="55">
        <v>41.9</v>
      </c>
      <c r="S70" s="55">
        <v>41.9</v>
      </c>
      <c r="T70" s="55">
        <v>41.9</v>
      </c>
      <c r="U70" s="55">
        <v>40.700000000000003</v>
      </c>
      <c r="V70" s="55">
        <v>44.6</v>
      </c>
      <c r="W70" s="55">
        <v>45.4</v>
      </c>
      <c r="X70" s="55">
        <v>42.3</v>
      </c>
      <c r="Y70" s="55">
        <v>49.2</v>
      </c>
      <c r="Z70" s="55">
        <v>41</v>
      </c>
      <c r="AA70" s="55">
        <v>50</v>
      </c>
      <c r="AB70" s="55">
        <v>55.7</v>
      </c>
      <c r="AC70" s="55">
        <v>50</v>
      </c>
      <c r="AD70" s="55">
        <v>50</v>
      </c>
      <c r="AE70" s="55">
        <v>60</v>
      </c>
      <c r="AF70" s="55">
        <v>53.3</v>
      </c>
      <c r="AG70" s="55">
        <v>56.3</v>
      </c>
      <c r="AH70" s="55">
        <v>67.099999999999994</v>
      </c>
      <c r="AI70" s="55">
        <v>86.7</v>
      </c>
      <c r="AJ70" s="55">
        <v>81.7</v>
      </c>
    </row>
    <row r="71" spans="1:36" ht="30" x14ac:dyDescent="0.25">
      <c r="A71" s="16"/>
      <c r="B71" s="16">
        <f t="shared" ref="B71" si="47">B68</f>
        <v>25107</v>
      </c>
      <c r="C71" s="39" t="s">
        <v>84</v>
      </c>
      <c r="D71" s="48" t="s">
        <v>28</v>
      </c>
      <c r="E71" s="54">
        <v>28.1</v>
      </c>
      <c r="F71" s="55">
        <v>26.3</v>
      </c>
      <c r="G71" s="55">
        <v>30</v>
      </c>
      <c r="H71" s="55">
        <v>21.8</v>
      </c>
      <c r="I71" s="55">
        <v>24.1</v>
      </c>
      <c r="J71" s="55">
        <v>27</v>
      </c>
      <c r="K71" s="55">
        <v>28.2</v>
      </c>
      <c r="L71" s="55">
        <v>30.5</v>
      </c>
      <c r="M71" s="55">
        <v>28.5</v>
      </c>
      <c r="N71" s="55">
        <v>27.6</v>
      </c>
      <c r="O71" s="55">
        <v>31.6</v>
      </c>
      <c r="P71" s="55">
        <v>31.1</v>
      </c>
      <c r="Q71" s="55">
        <v>30.6</v>
      </c>
      <c r="R71" s="55">
        <v>33.299999999999997</v>
      </c>
      <c r="S71" s="55">
        <v>36.700000000000003</v>
      </c>
      <c r="T71" s="55">
        <v>30.7</v>
      </c>
      <c r="U71" s="55">
        <v>32.1</v>
      </c>
      <c r="V71" s="55">
        <v>32.700000000000003</v>
      </c>
      <c r="W71" s="55">
        <v>32.9</v>
      </c>
      <c r="X71" s="55">
        <v>31.5</v>
      </c>
      <c r="Y71" s="55">
        <v>41</v>
      </c>
      <c r="Z71" s="55">
        <v>32.5</v>
      </c>
      <c r="AA71" s="55">
        <v>37.5</v>
      </c>
      <c r="AB71" s="55">
        <v>31.1</v>
      </c>
      <c r="AC71" s="55">
        <v>30</v>
      </c>
      <c r="AD71" s="55">
        <v>34.4</v>
      </c>
      <c r="AE71" s="55">
        <v>45.6</v>
      </c>
      <c r="AF71" s="55">
        <v>37</v>
      </c>
      <c r="AG71" s="55">
        <v>36.4</v>
      </c>
      <c r="AH71" s="55">
        <v>39</v>
      </c>
      <c r="AI71" s="55">
        <v>38</v>
      </c>
      <c r="AJ71" s="55">
        <v>37</v>
      </c>
    </row>
    <row r="72" spans="1:36" x14ac:dyDescent="0.25">
      <c r="A72" s="31"/>
      <c r="B72" s="31">
        <v>25110</v>
      </c>
      <c r="C72" s="32" t="s">
        <v>85</v>
      </c>
      <c r="D72" s="49" t="s">
        <v>12</v>
      </c>
      <c r="E72" s="56">
        <v>14</v>
      </c>
      <c r="F72" s="57">
        <v>14</v>
      </c>
      <c r="G72" s="57">
        <v>14</v>
      </c>
      <c r="H72" s="57">
        <v>13</v>
      </c>
      <c r="I72" s="57">
        <v>13</v>
      </c>
      <c r="J72" s="57">
        <v>13</v>
      </c>
      <c r="K72" s="57">
        <v>13</v>
      </c>
      <c r="L72" s="57">
        <v>12</v>
      </c>
      <c r="M72" s="57">
        <v>13</v>
      </c>
      <c r="N72" s="57">
        <v>12</v>
      </c>
      <c r="O72" s="57">
        <v>10</v>
      </c>
      <c r="P72" s="57">
        <v>10</v>
      </c>
      <c r="Q72" s="57">
        <v>10</v>
      </c>
      <c r="R72" s="57">
        <v>9</v>
      </c>
      <c r="S72" s="57">
        <v>8</v>
      </c>
      <c r="T72" s="57">
        <v>8</v>
      </c>
      <c r="U72" s="57">
        <v>8</v>
      </c>
      <c r="V72" s="57">
        <v>6</v>
      </c>
      <c r="W72" s="57">
        <v>6</v>
      </c>
      <c r="X72" s="57">
        <v>5</v>
      </c>
      <c r="Y72" s="57">
        <v>5</v>
      </c>
      <c r="Z72" s="57" t="s">
        <v>68</v>
      </c>
      <c r="AA72" s="57" t="s">
        <v>68</v>
      </c>
      <c r="AB72" s="57" t="s">
        <v>68</v>
      </c>
      <c r="AC72" s="57" t="s">
        <v>68</v>
      </c>
      <c r="AD72" s="57" t="s">
        <v>68</v>
      </c>
      <c r="AE72" s="57" t="s">
        <v>68</v>
      </c>
      <c r="AF72" s="57" t="s">
        <v>68</v>
      </c>
      <c r="AG72" s="57" t="s">
        <v>68</v>
      </c>
      <c r="AH72" s="57" t="s">
        <v>68</v>
      </c>
      <c r="AI72" s="57" t="s">
        <v>68</v>
      </c>
      <c r="AJ72" s="57" t="s">
        <v>68</v>
      </c>
    </row>
    <row r="73" spans="1:36" ht="30" x14ac:dyDescent="0.25">
      <c r="A73" s="16"/>
      <c r="B73" s="16">
        <f t="shared" ref="B73" si="48">B72</f>
        <v>25110</v>
      </c>
      <c r="C73" s="39" t="s">
        <v>85</v>
      </c>
      <c r="D73" s="48" t="s">
        <v>29</v>
      </c>
      <c r="E73" s="54">
        <v>26.3</v>
      </c>
      <c r="F73" s="55">
        <v>24.8</v>
      </c>
      <c r="G73" s="55">
        <v>25.8</v>
      </c>
      <c r="H73" s="55">
        <v>27.7</v>
      </c>
      <c r="I73" s="55">
        <v>27.8</v>
      </c>
      <c r="J73" s="55">
        <v>31.8</v>
      </c>
      <c r="K73" s="55">
        <v>31</v>
      </c>
      <c r="L73" s="55">
        <v>32.1</v>
      </c>
      <c r="M73" s="55">
        <v>32.799999999999997</v>
      </c>
      <c r="N73" s="55">
        <v>27.8</v>
      </c>
      <c r="O73" s="55">
        <v>28.8</v>
      </c>
      <c r="P73" s="55">
        <v>30.6</v>
      </c>
      <c r="Q73" s="55">
        <v>29.4</v>
      </c>
      <c r="R73" s="55">
        <v>32.6</v>
      </c>
      <c r="S73" s="55">
        <v>36.299999999999997</v>
      </c>
      <c r="T73" s="55">
        <v>34.200000000000003</v>
      </c>
      <c r="U73" s="55">
        <v>27.5</v>
      </c>
      <c r="V73" s="55">
        <v>33.6</v>
      </c>
      <c r="W73" s="55">
        <v>33.4</v>
      </c>
      <c r="X73" s="55">
        <v>39.5</v>
      </c>
      <c r="Y73" s="55">
        <v>41.4</v>
      </c>
      <c r="Z73" s="55" t="s">
        <v>67</v>
      </c>
      <c r="AA73" s="55" t="s">
        <v>67</v>
      </c>
      <c r="AB73" s="55" t="s">
        <v>67</v>
      </c>
      <c r="AC73" s="55" t="s">
        <v>67</v>
      </c>
      <c r="AD73" s="55" t="s">
        <v>67</v>
      </c>
      <c r="AE73" s="55" t="s">
        <v>67</v>
      </c>
      <c r="AF73" s="55" t="s">
        <v>67</v>
      </c>
      <c r="AG73" s="55" t="s">
        <v>67</v>
      </c>
      <c r="AH73" s="55" t="s">
        <v>67</v>
      </c>
      <c r="AI73" s="55" t="s">
        <v>67</v>
      </c>
      <c r="AJ73" s="55" t="s">
        <v>67</v>
      </c>
    </row>
    <row r="74" spans="1:36" x14ac:dyDescent="0.25">
      <c r="A74" s="16"/>
      <c r="B74" s="16">
        <f t="shared" ref="B74" si="49">B72</f>
        <v>25110</v>
      </c>
      <c r="C74" s="39" t="s">
        <v>85</v>
      </c>
      <c r="D74" s="48" t="s">
        <v>27</v>
      </c>
      <c r="E74" s="54">
        <v>35</v>
      </c>
      <c r="F74" s="55">
        <v>27.5</v>
      </c>
      <c r="G74" s="55">
        <v>26</v>
      </c>
      <c r="H74" s="55" t="s">
        <v>67</v>
      </c>
      <c r="I74" s="55">
        <v>27.5</v>
      </c>
      <c r="J74" s="55" t="s">
        <v>67</v>
      </c>
      <c r="K74" s="55" t="s">
        <v>67</v>
      </c>
      <c r="L74" s="55" t="s">
        <v>67</v>
      </c>
      <c r="M74" s="55" t="s">
        <v>67</v>
      </c>
      <c r="N74" s="55" t="s">
        <v>67</v>
      </c>
      <c r="O74" s="55" t="s">
        <v>67</v>
      </c>
      <c r="P74" s="55" t="s">
        <v>67</v>
      </c>
      <c r="Q74" s="55" t="s">
        <v>67</v>
      </c>
      <c r="R74" s="55" t="s">
        <v>67</v>
      </c>
      <c r="S74" s="55" t="s">
        <v>67</v>
      </c>
      <c r="T74" s="55" t="s">
        <v>67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 t="s">
        <v>67</v>
      </c>
      <c r="AA74" s="55" t="s">
        <v>67</v>
      </c>
      <c r="AB74" s="55" t="s">
        <v>67</v>
      </c>
      <c r="AC74" s="55" t="s">
        <v>67</v>
      </c>
      <c r="AD74" s="55" t="s">
        <v>67</v>
      </c>
      <c r="AE74" s="55" t="s">
        <v>67</v>
      </c>
      <c r="AF74" s="55" t="s">
        <v>67</v>
      </c>
      <c r="AG74" s="55" t="s">
        <v>67</v>
      </c>
      <c r="AH74" s="55" t="s">
        <v>67</v>
      </c>
      <c r="AI74" s="55" t="s">
        <v>67</v>
      </c>
      <c r="AJ74" s="55" t="s">
        <v>67</v>
      </c>
    </row>
    <row r="75" spans="1:36" ht="30" x14ac:dyDescent="0.25">
      <c r="A75" s="16"/>
      <c r="B75" s="16">
        <f t="shared" ref="B75" si="50">B72</f>
        <v>25110</v>
      </c>
      <c r="C75" s="39" t="s">
        <v>85</v>
      </c>
      <c r="D75" s="48" t="s">
        <v>28</v>
      </c>
      <c r="E75" s="54">
        <v>23.3</v>
      </c>
      <c r="F75" s="55">
        <v>34</v>
      </c>
      <c r="G75" s="55">
        <v>32.5</v>
      </c>
      <c r="H75" s="55">
        <v>28.6</v>
      </c>
      <c r="I75" s="55" t="s">
        <v>67</v>
      </c>
      <c r="J75" s="55">
        <v>28</v>
      </c>
      <c r="K75" s="55">
        <v>16</v>
      </c>
      <c r="L75" s="55" t="s">
        <v>67</v>
      </c>
      <c r="M75" s="55">
        <v>26</v>
      </c>
      <c r="N75" s="55" t="s">
        <v>67</v>
      </c>
      <c r="O75" s="55" t="s">
        <v>67</v>
      </c>
      <c r="P75" s="55" t="s">
        <v>67</v>
      </c>
      <c r="Q75" s="55" t="s">
        <v>67</v>
      </c>
      <c r="R75" s="55" t="s">
        <v>67</v>
      </c>
      <c r="S75" s="55" t="s">
        <v>67</v>
      </c>
      <c r="T75" s="55" t="s">
        <v>67</v>
      </c>
      <c r="U75" s="55" t="s">
        <v>67</v>
      </c>
      <c r="V75" s="55" t="s">
        <v>67</v>
      </c>
      <c r="W75" s="55" t="s">
        <v>67</v>
      </c>
      <c r="X75" s="55" t="s">
        <v>67</v>
      </c>
      <c r="Y75" s="55" t="s">
        <v>67</v>
      </c>
      <c r="Z75" s="55" t="s">
        <v>67</v>
      </c>
      <c r="AA75" s="55" t="s">
        <v>67</v>
      </c>
      <c r="AB75" s="55" t="s">
        <v>67</v>
      </c>
      <c r="AC75" s="55" t="s">
        <v>67</v>
      </c>
      <c r="AD75" s="55" t="s">
        <v>67</v>
      </c>
      <c r="AE75" s="55" t="s">
        <v>67</v>
      </c>
      <c r="AF75" s="55" t="s">
        <v>67</v>
      </c>
      <c r="AG75" s="55" t="s">
        <v>67</v>
      </c>
      <c r="AH75" s="55" t="s">
        <v>67</v>
      </c>
      <c r="AI75" s="55" t="s">
        <v>67</v>
      </c>
      <c r="AJ75" s="55" t="s">
        <v>67</v>
      </c>
    </row>
    <row r="76" spans="1:36" x14ac:dyDescent="0.25">
      <c r="A76" s="31"/>
      <c r="B76" s="31">
        <v>25112</v>
      </c>
      <c r="C76" s="32" t="s">
        <v>86</v>
      </c>
      <c r="D76" s="49" t="s">
        <v>12</v>
      </c>
      <c r="E76" s="56">
        <v>77</v>
      </c>
      <c r="F76" s="57">
        <v>75</v>
      </c>
      <c r="G76" s="57">
        <v>74</v>
      </c>
      <c r="H76" s="57">
        <v>76</v>
      </c>
      <c r="I76" s="57">
        <v>74</v>
      </c>
      <c r="J76" s="57">
        <v>69</v>
      </c>
      <c r="K76" s="57">
        <v>64</v>
      </c>
      <c r="L76" s="57">
        <v>58</v>
      </c>
      <c r="M76" s="57">
        <v>57</v>
      </c>
      <c r="N76" s="57">
        <v>59</v>
      </c>
      <c r="O76" s="57">
        <v>59</v>
      </c>
      <c r="P76" s="57">
        <v>46</v>
      </c>
      <c r="Q76" s="57">
        <v>45</v>
      </c>
      <c r="R76" s="57">
        <v>45</v>
      </c>
      <c r="S76" s="57">
        <v>41</v>
      </c>
      <c r="T76" s="57">
        <v>41</v>
      </c>
      <c r="U76" s="57">
        <v>40</v>
      </c>
      <c r="V76" s="57">
        <v>38</v>
      </c>
      <c r="W76" s="57">
        <v>34</v>
      </c>
      <c r="X76" s="57">
        <v>31</v>
      </c>
      <c r="Y76" s="57">
        <v>30</v>
      </c>
      <c r="Z76" s="57">
        <v>29</v>
      </c>
      <c r="AA76" s="57">
        <v>30</v>
      </c>
      <c r="AB76" s="57">
        <v>29</v>
      </c>
      <c r="AC76" s="57">
        <v>27</v>
      </c>
      <c r="AD76" s="57">
        <v>28</v>
      </c>
      <c r="AE76" s="57">
        <v>26</v>
      </c>
      <c r="AF76" s="57">
        <v>28</v>
      </c>
      <c r="AG76" s="57">
        <v>30</v>
      </c>
      <c r="AH76" s="57">
        <v>32</v>
      </c>
      <c r="AI76" s="57">
        <v>32</v>
      </c>
      <c r="AJ76" s="57">
        <v>34</v>
      </c>
    </row>
    <row r="77" spans="1:36" ht="30" x14ac:dyDescent="0.25">
      <c r="A77" s="16"/>
      <c r="B77" s="16">
        <f t="shared" ref="B77" si="51">B76</f>
        <v>25112</v>
      </c>
      <c r="C77" s="39" t="s">
        <v>86</v>
      </c>
      <c r="D77" s="48" t="s">
        <v>29</v>
      </c>
      <c r="E77" s="54">
        <v>15.3</v>
      </c>
      <c r="F77" s="55">
        <v>16.3</v>
      </c>
      <c r="G77" s="55">
        <v>17.399999999999999</v>
      </c>
      <c r="H77" s="55">
        <v>17.5</v>
      </c>
      <c r="I77" s="55">
        <v>18.399999999999999</v>
      </c>
      <c r="J77" s="55">
        <v>19.899999999999999</v>
      </c>
      <c r="K77" s="55">
        <v>21</v>
      </c>
      <c r="L77" s="55">
        <v>21.8</v>
      </c>
      <c r="M77" s="55">
        <v>22.2</v>
      </c>
      <c r="N77" s="55">
        <v>64.599999999999994</v>
      </c>
      <c r="O77" s="55">
        <v>68.099999999999994</v>
      </c>
      <c r="P77" s="55">
        <v>26.6</v>
      </c>
      <c r="Q77" s="55">
        <v>27.6</v>
      </c>
      <c r="R77" s="55">
        <v>28.1</v>
      </c>
      <c r="S77" s="55">
        <v>31.1</v>
      </c>
      <c r="T77" s="55">
        <v>30.1</v>
      </c>
      <c r="U77" s="55">
        <v>31.3</v>
      </c>
      <c r="V77" s="55">
        <v>76.5</v>
      </c>
      <c r="W77" s="55">
        <v>110.4</v>
      </c>
      <c r="X77" s="55">
        <v>120.7</v>
      </c>
      <c r="Y77" s="55">
        <v>103.3</v>
      </c>
      <c r="Z77" s="55">
        <v>116.6</v>
      </c>
      <c r="AA77" s="55">
        <v>116.1</v>
      </c>
      <c r="AB77" s="55">
        <v>124.8</v>
      </c>
      <c r="AC77" s="55">
        <v>138.6</v>
      </c>
      <c r="AD77" s="55">
        <v>158.19999999999999</v>
      </c>
      <c r="AE77" s="55">
        <v>171.4</v>
      </c>
      <c r="AF77" s="55">
        <v>153.1</v>
      </c>
      <c r="AG77" s="55">
        <v>147.9</v>
      </c>
      <c r="AH77" s="55">
        <v>147.30000000000001</v>
      </c>
      <c r="AI77" s="55">
        <v>154.4</v>
      </c>
      <c r="AJ77" s="55">
        <v>144.69999999999999</v>
      </c>
    </row>
    <row r="78" spans="1:36" x14ac:dyDescent="0.25">
      <c r="A78" s="16"/>
      <c r="B78" s="16">
        <f t="shared" ref="B78" si="52">B76</f>
        <v>25112</v>
      </c>
      <c r="C78" s="39" t="s">
        <v>86</v>
      </c>
      <c r="D78" s="48" t="s">
        <v>27</v>
      </c>
      <c r="E78" s="54">
        <v>22.7</v>
      </c>
      <c r="F78" s="55">
        <v>22.7</v>
      </c>
      <c r="G78" s="55">
        <v>23</v>
      </c>
      <c r="H78" s="55">
        <v>25.6</v>
      </c>
      <c r="I78" s="55">
        <v>27.5</v>
      </c>
      <c r="J78" s="55">
        <v>28.6</v>
      </c>
      <c r="K78" s="55">
        <v>28.6</v>
      </c>
      <c r="L78" s="55">
        <v>36</v>
      </c>
      <c r="M78" s="55">
        <v>34</v>
      </c>
      <c r="N78" s="55" t="s">
        <v>67</v>
      </c>
      <c r="O78" s="55" t="s">
        <v>67</v>
      </c>
      <c r="P78" s="55">
        <v>31.7</v>
      </c>
      <c r="Q78" s="55" t="s">
        <v>67</v>
      </c>
      <c r="R78" s="55" t="s">
        <v>67</v>
      </c>
      <c r="S78" s="55" t="s">
        <v>67</v>
      </c>
      <c r="T78" s="55" t="s">
        <v>67</v>
      </c>
      <c r="U78" s="55" t="s">
        <v>67</v>
      </c>
      <c r="V78" s="55" t="s">
        <v>67</v>
      </c>
      <c r="W78" s="55" t="s">
        <v>67</v>
      </c>
      <c r="X78" s="55" t="s">
        <v>67</v>
      </c>
      <c r="Y78" s="55" t="s">
        <v>67</v>
      </c>
      <c r="Z78" s="55" t="s">
        <v>67</v>
      </c>
      <c r="AA78" s="55" t="s">
        <v>67</v>
      </c>
      <c r="AB78" s="55" t="s">
        <v>67</v>
      </c>
      <c r="AC78" s="55" t="s">
        <v>67</v>
      </c>
      <c r="AD78" s="55" t="s">
        <v>67</v>
      </c>
      <c r="AE78" s="55" t="s">
        <v>67</v>
      </c>
      <c r="AF78" s="55">
        <v>0</v>
      </c>
      <c r="AG78" s="55" t="s">
        <v>67</v>
      </c>
      <c r="AH78" s="55" t="s">
        <v>67</v>
      </c>
      <c r="AI78" s="55" t="s">
        <v>67</v>
      </c>
      <c r="AJ78" s="55" t="s">
        <v>67</v>
      </c>
    </row>
    <row r="79" spans="1:36" ht="30" x14ac:dyDescent="0.25">
      <c r="A79" s="16"/>
      <c r="B79" s="16">
        <f t="shared" ref="B79" si="53">B76</f>
        <v>25112</v>
      </c>
      <c r="C79" s="39" t="s">
        <v>86</v>
      </c>
      <c r="D79" s="48" t="s">
        <v>28</v>
      </c>
      <c r="E79" s="54">
        <v>16.399999999999999</v>
      </c>
      <c r="F79" s="55">
        <v>18.2</v>
      </c>
      <c r="G79" s="55">
        <v>17.5</v>
      </c>
      <c r="H79" s="55">
        <v>17.899999999999999</v>
      </c>
      <c r="I79" s="55">
        <v>17.899999999999999</v>
      </c>
      <c r="J79" s="55">
        <v>18.5</v>
      </c>
      <c r="K79" s="55">
        <v>16</v>
      </c>
      <c r="L79" s="55">
        <v>18.899999999999999</v>
      </c>
      <c r="M79" s="55">
        <v>18</v>
      </c>
      <c r="N79" s="55">
        <v>23</v>
      </c>
      <c r="O79" s="55">
        <v>24.4</v>
      </c>
      <c r="P79" s="55">
        <v>30</v>
      </c>
      <c r="Q79" s="55">
        <v>22.5</v>
      </c>
      <c r="R79" s="55">
        <v>20</v>
      </c>
      <c r="S79" s="55">
        <v>20</v>
      </c>
      <c r="T79" s="55">
        <v>18.8</v>
      </c>
      <c r="U79" s="55">
        <v>20</v>
      </c>
      <c r="V79" s="55">
        <v>21.3</v>
      </c>
      <c r="W79" s="55">
        <v>22.5</v>
      </c>
      <c r="X79" s="55">
        <v>23.8</v>
      </c>
      <c r="Y79" s="55">
        <v>24.3</v>
      </c>
      <c r="Z79" s="55">
        <v>32</v>
      </c>
      <c r="AA79" s="55">
        <v>30</v>
      </c>
      <c r="AB79" s="55">
        <v>28</v>
      </c>
      <c r="AC79" s="55">
        <v>30</v>
      </c>
      <c r="AD79" s="55">
        <v>38</v>
      </c>
      <c r="AE79" s="55">
        <v>34</v>
      </c>
      <c r="AF79" s="55" t="s">
        <v>67</v>
      </c>
      <c r="AG79" s="55">
        <v>38</v>
      </c>
      <c r="AH79" s="55">
        <v>36</v>
      </c>
      <c r="AI79" s="55">
        <v>33.299999999999997</v>
      </c>
      <c r="AJ79" s="55">
        <v>38</v>
      </c>
    </row>
    <row r="80" spans="1:36" x14ac:dyDescent="0.25">
      <c r="A80" s="31"/>
      <c r="B80" s="31">
        <v>25117</v>
      </c>
      <c r="C80" s="32" t="s">
        <v>87</v>
      </c>
      <c r="D80" s="49" t="s">
        <v>12</v>
      </c>
      <c r="E80" s="56">
        <v>61</v>
      </c>
      <c r="F80" s="57">
        <v>60</v>
      </c>
      <c r="G80" s="57">
        <v>61</v>
      </c>
      <c r="H80" s="57">
        <v>58</v>
      </c>
      <c r="I80" s="57">
        <v>58</v>
      </c>
      <c r="J80" s="57">
        <v>57</v>
      </c>
      <c r="K80" s="57">
        <v>57</v>
      </c>
      <c r="L80" s="57">
        <v>55</v>
      </c>
      <c r="M80" s="57">
        <v>54</v>
      </c>
      <c r="N80" s="57">
        <v>55</v>
      </c>
      <c r="O80" s="57">
        <v>55</v>
      </c>
      <c r="P80" s="57">
        <v>50</v>
      </c>
      <c r="Q80" s="57">
        <v>50</v>
      </c>
      <c r="R80" s="57">
        <v>47</v>
      </c>
      <c r="S80" s="57">
        <v>46</v>
      </c>
      <c r="T80" s="57">
        <v>44</v>
      </c>
      <c r="U80" s="57">
        <v>44</v>
      </c>
      <c r="V80" s="57">
        <v>43</v>
      </c>
      <c r="W80" s="57">
        <v>42</v>
      </c>
      <c r="X80" s="57">
        <v>40</v>
      </c>
      <c r="Y80" s="57">
        <v>40</v>
      </c>
      <c r="Z80" s="57">
        <v>38</v>
      </c>
      <c r="AA80" s="57">
        <v>40</v>
      </c>
      <c r="AB80" s="57">
        <v>38</v>
      </c>
      <c r="AC80" s="57">
        <v>39</v>
      </c>
      <c r="AD80" s="57">
        <v>40</v>
      </c>
      <c r="AE80" s="57">
        <v>40</v>
      </c>
      <c r="AF80" s="57">
        <v>40</v>
      </c>
      <c r="AG80" s="57">
        <v>42</v>
      </c>
      <c r="AH80" s="57">
        <v>41</v>
      </c>
      <c r="AI80" s="57">
        <v>43</v>
      </c>
      <c r="AJ80" s="57">
        <v>44</v>
      </c>
    </row>
    <row r="81" spans="1:36" ht="30" x14ac:dyDescent="0.25">
      <c r="A81" s="16"/>
      <c r="B81" s="16">
        <f t="shared" ref="B81" si="54">B80</f>
        <v>25117</v>
      </c>
      <c r="C81" s="39" t="s">
        <v>87</v>
      </c>
      <c r="D81" s="48" t="s">
        <v>29</v>
      </c>
      <c r="E81" s="54">
        <v>38</v>
      </c>
      <c r="F81" s="55">
        <v>39</v>
      </c>
      <c r="G81" s="55">
        <v>38.299999999999997</v>
      </c>
      <c r="H81" s="55">
        <v>40.4</v>
      </c>
      <c r="I81" s="55">
        <v>40.4</v>
      </c>
      <c r="J81" s="55">
        <v>41.4</v>
      </c>
      <c r="K81" s="55">
        <v>41.4</v>
      </c>
      <c r="L81" s="55">
        <v>42.9</v>
      </c>
      <c r="M81" s="55">
        <v>43.7</v>
      </c>
      <c r="N81" s="55">
        <v>42.8</v>
      </c>
      <c r="O81" s="55">
        <v>42.8</v>
      </c>
      <c r="P81" s="55">
        <v>47.7</v>
      </c>
      <c r="Q81" s="55">
        <v>47.4</v>
      </c>
      <c r="R81" s="55">
        <v>50.5</v>
      </c>
      <c r="S81" s="55">
        <v>51.4</v>
      </c>
      <c r="T81" s="55">
        <v>53.9</v>
      </c>
      <c r="U81" s="55">
        <v>56.3</v>
      </c>
      <c r="V81" s="55">
        <v>55.6</v>
      </c>
      <c r="W81" s="55">
        <v>57.7</v>
      </c>
      <c r="X81" s="55">
        <v>58.9</v>
      </c>
      <c r="Y81" s="55">
        <v>58.8</v>
      </c>
      <c r="Z81" s="55">
        <v>59.3</v>
      </c>
      <c r="AA81" s="55">
        <v>56.5</v>
      </c>
      <c r="AB81" s="55">
        <v>58.4</v>
      </c>
      <c r="AC81" s="55">
        <v>56.4</v>
      </c>
      <c r="AD81" s="55">
        <v>56.4</v>
      </c>
      <c r="AE81" s="55">
        <v>58.2</v>
      </c>
      <c r="AF81" s="55">
        <v>56.2</v>
      </c>
      <c r="AG81" s="55">
        <v>56.7</v>
      </c>
      <c r="AH81" s="55">
        <v>52.5</v>
      </c>
      <c r="AI81" s="55">
        <v>53.2</v>
      </c>
      <c r="AJ81" s="55">
        <v>53.6</v>
      </c>
    </row>
    <row r="82" spans="1:36" x14ac:dyDescent="0.25">
      <c r="A82" s="16"/>
      <c r="B82" s="16">
        <f t="shared" ref="B82" si="55">B80</f>
        <v>25117</v>
      </c>
      <c r="C82" s="39" t="s">
        <v>87</v>
      </c>
      <c r="D82" s="48" t="s">
        <v>27</v>
      </c>
      <c r="E82" s="54">
        <v>30.3</v>
      </c>
      <c r="F82" s="55">
        <v>31.5</v>
      </c>
      <c r="G82" s="55">
        <v>32.5</v>
      </c>
      <c r="H82" s="55">
        <v>29.6</v>
      </c>
      <c r="I82" s="55">
        <v>31.9</v>
      </c>
      <c r="J82" s="55">
        <v>29.5</v>
      </c>
      <c r="K82" s="55">
        <v>29</v>
      </c>
      <c r="L82" s="55">
        <v>29</v>
      </c>
      <c r="M82" s="55">
        <v>27.5</v>
      </c>
      <c r="N82" s="55">
        <v>26.8</v>
      </c>
      <c r="O82" s="55">
        <v>26.7</v>
      </c>
      <c r="P82" s="55">
        <v>30</v>
      </c>
      <c r="Q82" s="55">
        <v>27.8</v>
      </c>
      <c r="R82" s="55">
        <v>24.7</v>
      </c>
      <c r="S82" s="55">
        <v>24.1</v>
      </c>
      <c r="T82" s="55">
        <v>24.4</v>
      </c>
      <c r="U82" s="55">
        <v>22.5</v>
      </c>
      <c r="V82" s="55">
        <v>19.3</v>
      </c>
      <c r="W82" s="55">
        <v>23.3</v>
      </c>
      <c r="X82" s="55">
        <v>22.3</v>
      </c>
      <c r="Y82" s="55">
        <v>22</v>
      </c>
      <c r="Z82" s="55">
        <v>17.5</v>
      </c>
      <c r="AA82" s="55">
        <v>18.8</v>
      </c>
      <c r="AB82" s="55">
        <v>21.7</v>
      </c>
      <c r="AC82" s="55">
        <v>17.100000000000001</v>
      </c>
      <c r="AD82" s="55">
        <v>15.7</v>
      </c>
      <c r="AE82" s="55">
        <v>21.7</v>
      </c>
      <c r="AF82" s="55">
        <v>20</v>
      </c>
      <c r="AG82" s="55">
        <v>18.3</v>
      </c>
      <c r="AH82" s="55">
        <v>15</v>
      </c>
      <c r="AI82" s="55">
        <v>18</v>
      </c>
      <c r="AJ82" s="55">
        <v>17.5</v>
      </c>
    </row>
    <row r="83" spans="1:36" ht="30" x14ac:dyDescent="0.25">
      <c r="A83" s="16"/>
      <c r="B83" s="16">
        <f t="shared" ref="B83" si="56">B80</f>
        <v>25117</v>
      </c>
      <c r="C83" s="39" t="s">
        <v>87</v>
      </c>
      <c r="D83" s="48" t="s">
        <v>28</v>
      </c>
      <c r="E83" s="54">
        <v>15</v>
      </c>
      <c r="F83" s="55">
        <v>18.2</v>
      </c>
      <c r="G83" s="55">
        <v>21</v>
      </c>
      <c r="H83" s="55">
        <v>20.9</v>
      </c>
      <c r="I83" s="55">
        <v>19.5</v>
      </c>
      <c r="J83" s="55">
        <v>23.8</v>
      </c>
      <c r="K83" s="55">
        <v>23.5</v>
      </c>
      <c r="L83" s="55">
        <v>24.5</v>
      </c>
      <c r="M83" s="55">
        <v>27.8</v>
      </c>
      <c r="N83" s="55">
        <v>30</v>
      </c>
      <c r="O83" s="55">
        <v>32.4</v>
      </c>
      <c r="P83" s="55">
        <v>32.799999999999997</v>
      </c>
      <c r="Q83" s="55">
        <v>33.299999999999997</v>
      </c>
      <c r="R83" s="55">
        <v>32.9</v>
      </c>
      <c r="S83" s="55">
        <v>31.3</v>
      </c>
      <c r="T83" s="55">
        <v>31.7</v>
      </c>
      <c r="U83" s="55">
        <v>31.7</v>
      </c>
      <c r="V83" s="55">
        <v>35.4</v>
      </c>
      <c r="W83" s="55">
        <v>37.5</v>
      </c>
      <c r="X83" s="55">
        <v>37.299999999999997</v>
      </c>
      <c r="Y83" s="55">
        <v>35</v>
      </c>
      <c r="Z83" s="55">
        <v>36.700000000000003</v>
      </c>
      <c r="AA83" s="55">
        <v>40.5</v>
      </c>
      <c r="AB83" s="55">
        <v>39.5</v>
      </c>
      <c r="AC83" s="55">
        <v>36.5</v>
      </c>
      <c r="AD83" s="55">
        <v>37.4</v>
      </c>
      <c r="AE83" s="55">
        <v>40</v>
      </c>
      <c r="AF83" s="55">
        <v>38.1</v>
      </c>
      <c r="AG83" s="55">
        <v>36.5</v>
      </c>
      <c r="AH83" s="55">
        <v>33.299999999999997</v>
      </c>
      <c r="AI83" s="55">
        <v>35</v>
      </c>
      <c r="AJ83" s="55">
        <v>34</v>
      </c>
    </row>
    <row r="84" spans="1:36" x14ac:dyDescent="0.25">
      <c r="A84" s="31"/>
      <c r="B84" s="31">
        <v>25118</v>
      </c>
      <c r="C84" s="32" t="s">
        <v>88</v>
      </c>
      <c r="D84" s="49" t="s">
        <v>12</v>
      </c>
      <c r="E84" s="56">
        <v>36</v>
      </c>
      <c r="F84" s="57">
        <v>34</v>
      </c>
      <c r="G84" s="57">
        <v>33</v>
      </c>
      <c r="H84" s="57">
        <v>32</v>
      </c>
      <c r="I84" s="57">
        <v>30</v>
      </c>
      <c r="J84" s="57">
        <v>30</v>
      </c>
      <c r="K84" s="57">
        <v>29</v>
      </c>
      <c r="L84" s="57">
        <v>28</v>
      </c>
      <c r="M84" s="57">
        <v>27</v>
      </c>
      <c r="N84" s="57">
        <v>26</v>
      </c>
      <c r="O84" s="57">
        <v>25</v>
      </c>
      <c r="P84" s="57">
        <v>24</v>
      </c>
      <c r="Q84" s="57">
        <v>24</v>
      </c>
      <c r="R84" s="57">
        <v>24</v>
      </c>
      <c r="S84" s="57">
        <v>23</v>
      </c>
      <c r="T84" s="57">
        <v>23</v>
      </c>
      <c r="U84" s="57">
        <v>23</v>
      </c>
      <c r="V84" s="57">
        <v>22</v>
      </c>
      <c r="W84" s="57">
        <v>20</v>
      </c>
      <c r="X84" s="57">
        <v>19</v>
      </c>
      <c r="Y84" s="57">
        <v>18</v>
      </c>
      <c r="Z84" s="57">
        <v>16</v>
      </c>
      <c r="AA84" s="57">
        <v>16</v>
      </c>
      <c r="AB84" s="57">
        <v>15</v>
      </c>
      <c r="AC84" s="57">
        <v>14</v>
      </c>
      <c r="AD84" s="57">
        <v>14</v>
      </c>
      <c r="AE84" s="57">
        <v>14</v>
      </c>
      <c r="AF84" s="57">
        <v>14</v>
      </c>
      <c r="AG84" s="57">
        <v>14</v>
      </c>
      <c r="AH84" s="57">
        <v>11</v>
      </c>
      <c r="AI84" s="57">
        <v>13</v>
      </c>
      <c r="AJ84" s="57">
        <v>13</v>
      </c>
    </row>
    <row r="85" spans="1:36" ht="30" x14ac:dyDescent="0.25">
      <c r="A85" s="16"/>
      <c r="B85" s="16">
        <f t="shared" ref="B85" si="57">B84</f>
        <v>25118</v>
      </c>
      <c r="C85" s="39" t="s">
        <v>88</v>
      </c>
      <c r="D85" s="48" t="s">
        <v>29</v>
      </c>
      <c r="E85" s="54">
        <v>33.4</v>
      </c>
      <c r="F85" s="55">
        <v>34.700000000000003</v>
      </c>
      <c r="G85" s="55">
        <v>36.200000000000003</v>
      </c>
      <c r="H85" s="55">
        <v>40.200000000000003</v>
      </c>
      <c r="I85" s="55">
        <v>42.7</v>
      </c>
      <c r="J85" s="55">
        <v>43.1</v>
      </c>
      <c r="K85" s="55">
        <v>44.3</v>
      </c>
      <c r="L85" s="55">
        <v>45.6</v>
      </c>
      <c r="M85" s="55">
        <v>47.3</v>
      </c>
      <c r="N85" s="55">
        <v>48.9</v>
      </c>
      <c r="O85" s="55">
        <v>50.8</v>
      </c>
      <c r="P85" s="55">
        <v>52.2</v>
      </c>
      <c r="Q85" s="55">
        <v>52.2</v>
      </c>
      <c r="R85" s="55">
        <v>52.5</v>
      </c>
      <c r="S85" s="55">
        <v>54.6</v>
      </c>
      <c r="T85" s="55">
        <v>55.1</v>
      </c>
      <c r="U85" s="55">
        <v>57.5</v>
      </c>
      <c r="V85" s="55">
        <v>60</v>
      </c>
      <c r="W85" s="55">
        <v>65.8</v>
      </c>
      <c r="X85" s="55">
        <v>66.8</v>
      </c>
      <c r="Y85" s="55">
        <v>70</v>
      </c>
      <c r="Z85" s="55">
        <v>66.400000000000006</v>
      </c>
      <c r="AA85" s="55">
        <v>64.3</v>
      </c>
      <c r="AB85" s="55">
        <v>78.7</v>
      </c>
      <c r="AC85" s="55">
        <v>75.2</v>
      </c>
      <c r="AD85" s="55">
        <v>78.099999999999994</v>
      </c>
      <c r="AE85" s="55">
        <v>82.8</v>
      </c>
      <c r="AF85" s="55">
        <v>76.3</v>
      </c>
      <c r="AG85" s="55">
        <v>77.2</v>
      </c>
      <c r="AH85" s="55">
        <v>84.2</v>
      </c>
      <c r="AI85" s="55">
        <v>86.9</v>
      </c>
      <c r="AJ85" s="55">
        <v>85.5</v>
      </c>
    </row>
    <row r="86" spans="1:36" x14ac:dyDescent="0.25">
      <c r="A86" s="16"/>
      <c r="B86" s="16">
        <f t="shared" ref="B86" si="58">B84</f>
        <v>25118</v>
      </c>
      <c r="C86" s="39" t="s">
        <v>88</v>
      </c>
      <c r="D86" s="48" t="s">
        <v>27</v>
      </c>
      <c r="E86" s="54">
        <v>31.7</v>
      </c>
      <c r="F86" s="55">
        <v>26.7</v>
      </c>
      <c r="G86" s="55">
        <v>25</v>
      </c>
      <c r="H86" s="55">
        <v>28</v>
      </c>
      <c r="I86" s="55">
        <v>32.5</v>
      </c>
      <c r="J86" s="55">
        <v>26</v>
      </c>
      <c r="K86" s="55">
        <v>25</v>
      </c>
      <c r="L86" s="55" t="s">
        <v>67</v>
      </c>
      <c r="M86" s="55" t="s">
        <v>67</v>
      </c>
      <c r="N86" s="55" t="s">
        <v>67</v>
      </c>
      <c r="O86" s="55" t="s">
        <v>67</v>
      </c>
      <c r="P86" s="55" t="s">
        <v>67</v>
      </c>
      <c r="Q86" s="55" t="s">
        <v>67</v>
      </c>
      <c r="R86" s="55" t="s">
        <v>67</v>
      </c>
      <c r="S86" s="55" t="s">
        <v>67</v>
      </c>
      <c r="T86" s="55" t="s">
        <v>67</v>
      </c>
      <c r="U86" s="55" t="s">
        <v>67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55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</row>
    <row r="87" spans="1:36" ht="30" x14ac:dyDescent="0.25">
      <c r="A87" s="16"/>
      <c r="B87" s="16">
        <f t="shared" ref="B87" si="59">B84</f>
        <v>25118</v>
      </c>
      <c r="C87" s="39" t="s">
        <v>88</v>
      </c>
      <c r="D87" s="48" t="s">
        <v>28</v>
      </c>
      <c r="E87" s="54" t="s">
        <v>67</v>
      </c>
      <c r="F87" s="55" t="s">
        <v>67</v>
      </c>
      <c r="G87" s="55" t="s">
        <v>67</v>
      </c>
      <c r="H87" s="55" t="s">
        <v>67</v>
      </c>
      <c r="I87" s="55" t="s">
        <v>67</v>
      </c>
      <c r="J87" s="55">
        <v>0</v>
      </c>
      <c r="K87" s="55" t="s">
        <v>67</v>
      </c>
      <c r="L87" s="55" t="s">
        <v>67</v>
      </c>
      <c r="M87" s="55" t="s">
        <v>67</v>
      </c>
      <c r="N87" s="55" t="s">
        <v>67</v>
      </c>
      <c r="O87" s="55" t="s">
        <v>67</v>
      </c>
      <c r="P87" s="55" t="s">
        <v>67</v>
      </c>
      <c r="Q87" s="55" t="s">
        <v>67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55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</row>
    <row r="88" spans="1:36" x14ac:dyDescent="0.25">
      <c r="A88" s="31"/>
      <c r="B88" s="31">
        <v>25119</v>
      </c>
      <c r="C88" s="32" t="s">
        <v>89</v>
      </c>
      <c r="D88" s="49" t="s">
        <v>12</v>
      </c>
      <c r="E88" s="56">
        <v>67</v>
      </c>
      <c r="F88" s="57">
        <v>68</v>
      </c>
      <c r="G88" s="57">
        <v>67</v>
      </c>
      <c r="H88" s="57">
        <v>67</v>
      </c>
      <c r="I88" s="57">
        <v>63</v>
      </c>
      <c r="J88" s="57">
        <v>63</v>
      </c>
      <c r="K88" s="57">
        <v>61</v>
      </c>
      <c r="L88" s="57">
        <v>57</v>
      </c>
      <c r="M88" s="57">
        <v>56</v>
      </c>
      <c r="N88" s="57">
        <v>55</v>
      </c>
      <c r="O88" s="57">
        <v>53</v>
      </c>
      <c r="P88" s="57">
        <v>51</v>
      </c>
      <c r="Q88" s="57">
        <v>50</v>
      </c>
      <c r="R88" s="57">
        <v>51</v>
      </c>
      <c r="S88" s="57">
        <v>49</v>
      </c>
      <c r="T88" s="57">
        <v>48</v>
      </c>
      <c r="U88" s="57">
        <v>45</v>
      </c>
      <c r="V88" s="57">
        <v>43</v>
      </c>
      <c r="W88" s="57">
        <v>39</v>
      </c>
      <c r="X88" s="57">
        <v>37</v>
      </c>
      <c r="Y88" s="57">
        <v>34</v>
      </c>
      <c r="Z88" s="57">
        <v>32</v>
      </c>
      <c r="AA88" s="57">
        <v>33</v>
      </c>
      <c r="AB88" s="57">
        <v>29</v>
      </c>
      <c r="AC88" s="57">
        <v>29</v>
      </c>
      <c r="AD88" s="57">
        <v>30</v>
      </c>
      <c r="AE88" s="57">
        <v>29</v>
      </c>
      <c r="AF88" s="57">
        <v>27</v>
      </c>
      <c r="AG88" s="57">
        <v>30</v>
      </c>
      <c r="AH88" s="57">
        <v>30</v>
      </c>
      <c r="AI88" s="57">
        <v>31</v>
      </c>
      <c r="AJ88" s="57">
        <v>33</v>
      </c>
    </row>
    <row r="89" spans="1:36" ht="30" x14ac:dyDescent="0.25">
      <c r="A89" s="16"/>
      <c r="B89" s="16">
        <f t="shared" ref="B89" si="60">B88</f>
        <v>25119</v>
      </c>
      <c r="C89" s="39" t="s">
        <v>89</v>
      </c>
      <c r="D89" s="48" t="s">
        <v>29</v>
      </c>
      <c r="E89" s="54">
        <v>31.1</v>
      </c>
      <c r="F89" s="55">
        <v>31</v>
      </c>
      <c r="G89" s="55">
        <v>31.9</v>
      </c>
      <c r="H89" s="55">
        <v>32.9</v>
      </c>
      <c r="I89" s="55">
        <v>34.1</v>
      </c>
      <c r="J89" s="55">
        <v>34.6</v>
      </c>
      <c r="K89" s="55">
        <v>34.799999999999997</v>
      </c>
      <c r="L89" s="55">
        <v>36.700000000000003</v>
      </c>
      <c r="M89" s="55">
        <v>38</v>
      </c>
      <c r="N89" s="55">
        <v>39.4</v>
      </c>
      <c r="O89" s="55">
        <v>39.700000000000003</v>
      </c>
      <c r="P89" s="55">
        <v>40.9</v>
      </c>
      <c r="Q89" s="55">
        <v>42.5</v>
      </c>
      <c r="R89" s="55">
        <v>45.9</v>
      </c>
      <c r="S89" s="55">
        <v>45.1</v>
      </c>
      <c r="T89" s="55">
        <v>45</v>
      </c>
      <c r="U89" s="55">
        <v>44.3</v>
      </c>
      <c r="V89" s="55">
        <v>45.9</v>
      </c>
      <c r="W89" s="55">
        <v>47.9</v>
      </c>
      <c r="X89" s="55">
        <v>49.6</v>
      </c>
      <c r="Y89" s="55">
        <v>53</v>
      </c>
      <c r="Z89" s="55">
        <v>53.6</v>
      </c>
      <c r="AA89" s="55">
        <v>51.3</v>
      </c>
      <c r="AB89" s="55">
        <v>56.1</v>
      </c>
      <c r="AC89" s="55">
        <v>57.1</v>
      </c>
      <c r="AD89" s="55">
        <v>60.2</v>
      </c>
      <c r="AE89" s="55">
        <v>62.7</v>
      </c>
      <c r="AF89" s="55">
        <v>66.8</v>
      </c>
      <c r="AG89" s="55">
        <v>62</v>
      </c>
      <c r="AH89" s="55">
        <v>63</v>
      </c>
      <c r="AI89" s="55">
        <v>61</v>
      </c>
      <c r="AJ89" s="55">
        <v>57.6</v>
      </c>
    </row>
    <row r="90" spans="1:36" x14ac:dyDescent="0.25">
      <c r="A90" s="16"/>
      <c r="B90" s="16">
        <f t="shared" ref="B90" si="61">B88</f>
        <v>25119</v>
      </c>
      <c r="C90" s="39" t="s">
        <v>89</v>
      </c>
      <c r="D90" s="48" t="s">
        <v>27</v>
      </c>
      <c r="E90" s="54">
        <v>30</v>
      </c>
      <c r="F90" s="55">
        <v>28.9</v>
      </c>
      <c r="G90" s="55">
        <v>31.4</v>
      </c>
      <c r="H90" s="55">
        <v>24.2</v>
      </c>
      <c r="I90" s="55">
        <v>26.2</v>
      </c>
      <c r="J90" s="55">
        <v>27.5</v>
      </c>
      <c r="K90" s="55">
        <v>27.5</v>
      </c>
      <c r="L90" s="55">
        <v>27.3</v>
      </c>
      <c r="M90" s="55">
        <v>25</v>
      </c>
      <c r="N90" s="55">
        <v>23.6</v>
      </c>
      <c r="O90" s="55">
        <v>23</v>
      </c>
      <c r="P90" s="55">
        <v>25.5</v>
      </c>
      <c r="Q90" s="55">
        <v>28</v>
      </c>
      <c r="R90" s="55">
        <v>27</v>
      </c>
      <c r="S90" s="55">
        <v>27.8</v>
      </c>
      <c r="T90" s="55">
        <v>30</v>
      </c>
      <c r="U90" s="55">
        <v>31.4</v>
      </c>
      <c r="V90" s="55">
        <v>36</v>
      </c>
      <c r="W90" s="55">
        <v>36</v>
      </c>
      <c r="X90" s="55">
        <v>37.5</v>
      </c>
      <c r="Y90" s="55">
        <v>37.5</v>
      </c>
      <c r="Z90" s="55">
        <v>37.5</v>
      </c>
      <c r="AA90" s="55">
        <v>35</v>
      </c>
      <c r="AB90" s="55">
        <v>25.7</v>
      </c>
      <c r="AC90" s="55">
        <v>30</v>
      </c>
      <c r="AD90" s="55">
        <v>33.299999999999997</v>
      </c>
      <c r="AE90" s="55">
        <v>35</v>
      </c>
      <c r="AF90" s="55">
        <v>32</v>
      </c>
      <c r="AG90" s="55">
        <v>25</v>
      </c>
      <c r="AH90" s="55">
        <v>20</v>
      </c>
      <c r="AI90" s="55">
        <v>20</v>
      </c>
      <c r="AJ90" s="55">
        <v>16</v>
      </c>
    </row>
    <row r="91" spans="1:36" ht="30" x14ac:dyDescent="0.25">
      <c r="A91" s="16"/>
      <c r="B91" s="16">
        <f t="shared" ref="B91" si="62">B88</f>
        <v>25119</v>
      </c>
      <c r="C91" s="39" t="s">
        <v>89</v>
      </c>
      <c r="D91" s="48" t="s">
        <v>28</v>
      </c>
      <c r="E91" s="54">
        <v>20.5</v>
      </c>
      <c r="F91" s="55">
        <v>23.3</v>
      </c>
      <c r="G91" s="55">
        <v>21.7</v>
      </c>
      <c r="H91" s="55">
        <v>20.9</v>
      </c>
      <c r="I91" s="55">
        <v>16.8</v>
      </c>
      <c r="J91" s="55">
        <v>21.2</v>
      </c>
      <c r="K91" s="55">
        <v>23.9</v>
      </c>
      <c r="L91" s="55">
        <v>25.5</v>
      </c>
      <c r="M91" s="55">
        <v>28.2</v>
      </c>
      <c r="N91" s="55">
        <v>29.4</v>
      </c>
      <c r="O91" s="55">
        <v>27.1</v>
      </c>
      <c r="P91" s="55">
        <v>28</v>
      </c>
      <c r="Q91" s="55">
        <v>24.7</v>
      </c>
      <c r="R91" s="55">
        <v>24.3</v>
      </c>
      <c r="S91" s="55">
        <v>24</v>
      </c>
      <c r="T91" s="55">
        <v>23.8</v>
      </c>
      <c r="U91" s="55">
        <v>23.1</v>
      </c>
      <c r="V91" s="55">
        <v>30</v>
      </c>
      <c r="W91" s="55">
        <v>27.5</v>
      </c>
      <c r="X91" s="55">
        <v>30</v>
      </c>
      <c r="Y91" s="55">
        <v>30</v>
      </c>
      <c r="Z91" s="55">
        <v>30</v>
      </c>
      <c r="AA91" s="55">
        <v>29</v>
      </c>
      <c r="AB91" s="55">
        <v>26.3</v>
      </c>
      <c r="AC91" s="55">
        <v>30</v>
      </c>
      <c r="AD91" s="55">
        <v>30</v>
      </c>
      <c r="AE91" s="55">
        <v>27.5</v>
      </c>
      <c r="AF91" s="55">
        <v>27.1</v>
      </c>
      <c r="AG91" s="55">
        <v>28.6</v>
      </c>
      <c r="AH91" s="55">
        <v>28.6</v>
      </c>
      <c r="AI91" s="55">
        <v>25.7</v>
      </c>
      <c r="AJ91" s="55">
        <v>27.1</v>
      </c>
    </row>
    <row r="92" spans="1:36" x14ac:dyDescent="0.25">
      <c r="A92" s="31"/>
      <c r="B92" s="31">
        <v>25120</v>
      </c>
      <c r="C92" s="32" t="s">
        <v>90</v>
      </c>
      <c r="D92" s="49" t="s">
        <v>12</v>
      </c>
      <c r="E92" s="56">
        <v>108</v>
      </c>
      <c r="F92" s="57">
        <v>101</v>
      </c>
      <c r="G92" s="57">
        <v>93</v>
      </c>
      <c r="H92" s="57">
        <v>90</v>
      </c>
      <c r="I92" s="57">
        <v>90</v>
      </c>
      <c r="J92" s="57">
        <v>90</v>
      </c>
      <c r="K92" s="57">
        <v>86</v>
      </c>
      <c r="L92" s="57">
        <v>81</v>
      </c>
      <c r="M92" s="57">
        <v>79</v>
      </c>
      <c r="N92" s="57">
        <v>76</v>
      </c>
      <c r="O92" s="57">
        <v>77</v>
      </c>
      <c r="P92" s="57">
        <v>76</v>
      </c>
      <c r="Q92" s="57">
        <v>70</v>
      </c>
      <c r="R92" s="57">
        <v>69</v>
      </c>
      <c r="S92" s="57">
        <v>68</v>
      </c>
      <c r="T92" s="57">
        <v>65</v>
      </c>
      <c r="U92" s="57">
        <v>66</v>
      </c>
      <c r="V92" s="57">
        <v>65</v>
      </c>
      <c r="W92" s="57">
        <v>65</v>
      </c>
      <c r="X92" s="57">
        <v>60</v>
      </c>
      <c r="Y92" s="57">
        <v>58</v>
      </c>
      <c r="Z92" s="57">
        <v>57</v>
      </c>
      <c r="AA92" s="57">
        <v>58</v>
      </c>
      <c r="AB92" s="57">
        <v>56</v>
      </c>
      <c r="AC92" s="57">
        <v>57</v>
      </c>
      <c r="AD92" s="57">
        <v>58</v>
      </c>
      <c r="AE92" s="57">
        <v>55</v>
      </c>
      <c r="AF92" s="57">
        <v>55</v>
      </c>
      <c r="AG92" s="57">
        <v>56</v>
      </c>
      <c r="AH92" s="57">
        <v>56</v>
      </c>
      <c r="AI92" s="57">
        <v>53</v>
      </c>
      <c r="AJ92" s="57">
        <v>53</v>
      </c>
    </row>
    <row r="93" spans="1:36" ht="30" x14ac:dyDescent="0.25">
      <c r="A93" s="16"/>
      <c r="B93" s="16">
        <f t="shared" ref="B93" si="63">B92</f>
        <v>25120</v>
      </c>
      <c r="C93" s="39" t="s">
        <v>90</v>
      </c>
      <c r="D93" s="48" t="s">
        <v>29</v>
      </c>
      <c r="E93" s="54">
        <v>32.1</v>
      </c>
      <c r="F93" s="55">
        <v>33.6</v>
      </c>
      <c r="G93" s="55">
        <v>36.6</v>
      </c>
      <c r="H93" s="55">
        <v>37.9</v>
      </c>
      <c r="I93" s="55">
        <v>39.4</v>
      </c>
      <c r="J93" s="55">
        <v>39.1</v>
      </c>
      <c r="K93" s="55">
        <v>42</v>
      </c>
      <c r="L93" s="55">
        <v>44.2</v>
      </c>
      <c r="M93" s="55">
        <v>45.2</v>
      </c>
      <c r="N93" s="55">
        <v>46.3</v>
      </c>
      <c r="O93" s="55">
        <v>47</v>
      </c>
      <c r="P93" s="55">
        <v>48.8</v>
      </c>
      <c r="Q93" s="55">
        <v>53.1</v>
      </c>
      <c r="R93" s="55">
        <v>54.4</v>
      </c>
      <c r="S93" s="55">
        <v>54.8</v>
      </c>
      <c r="T93" s="55">
        <v>56.8</v>
      </c>
      <c r="U93" s="55">
        <v>56.4</v>
      </c>
      <c r="V93" s="55">
        <v>57.1</v>
      </c>
      <c r="W93" s="55">
        <v>57.8</v>
      </c>
      <c r="X93" s="55">
        <v>62.5</v>
      </c>
      <c r="Y93" s="55">
        <v>64.599999999999994</v>
      </c>
      <c r="Z93" s="55">
        <v>61</v>
      </c>
      <c r="AA93" s="55">
        <v>59.1</v>
      </c>
      <c r="AB93" s="55">
        <v>62.4</v>
      </c>
      <c r="AC93" s="55">
        <v>60.5</v>
      </c>
      <c r="AD93" s="55">
        <v>62.9</v>
      </c>
      <c r="AE93" s="55">
        <v>62.1</v>
      </c>
      <c r="AF93" s="55">
        <v>66.2</v>
      </c>
      <c r="AG93" s="55">
        <v>67</v>
      </c>
      <c r="AH93" s="55">
        <v>66.5</v>
      </c>
      <c r="AI93" s="55">
        <v>68.900000000000006</v>
      </c>
      <c r="AJ93" s="55">
        <v>68.8</v>
      </c>
    </row>
    <row r="94" spans="1:36" x14ac:dyDescent="0.25">
      <c r="A94" s="16"/>
      <c r="B94" s="16">
        <f t="shared" ref="B94" si="64">B92</f>
        <v>25120</v>
      </c>
      <c r="C94" s="39" t="s">
        <v>90</v>
      </c>
      <c r="D94" s="48" t="s">
        <v>27</v>
      </c>
      <c r="E94" s="54">
        <v>18.600000000000001</v>
      </c>
      <c r="F94" s="55">
        <v>19.7</v>
      </c>
      <c r="G94" s="55">
        <v>20</v>
      </c>
      <c r="H94" s="55">
        <v>21.7</v>
      </c>
      <c r="I94" s="55">
        <v>20.9</v>
      </c>
      <c r="J94" s="55">
        <v>25.8</v>
      </c>
      <c r="K94" s="55">
        <v>25.3</v>
      </c>
      <c r="L94" s="55">
        <v>28.1</v>
      </c>
      <c r="M94" s="55">
        <v>28.1</v>
      </c>
      <c r="N94" s="55">
        <v>26.9</v>
      </c>
      <c r="O94" s="55">
        <v>26.5</v>
      </c>
      <c r="P94" s="55">
        <v>26.4</v>
      </c>
      <c r="Q94" s="55">
        <v>27.5</v>
      </c>
      <c r="R94" s="55">
        <v>26</v>
      </c>
      <c r="S94" s="55">
        <v>25.6</v>
      </c>
      <c r="T94" s="55">
        <v>30</v>
      </c>
      <c r="U94" s="55">
        <v>31.4</v>
      </c>
      <c r="V94" s="55">
        <v>31.7</v>
      </c>
      <c r="W94" s="55" t="s">
        <v>67</v>
      </c>
      <c r="X94" s="55">
        <v>45</v>
      </c>
      <c r="Y94" s="55" t="s">
        <v>67</v>
      </c>
      <c r="Z94" s="55" t="s">
        <v>67</v>
      </c>
      <c r="AA94" s="55" t="s">
        <v>67</v>
      </c>
      <c r="AB94" s="55">
        <v>47.5</v>
      </c>
      <c r="AC94" s="55">
        <v>57.5</v>
      </c>
      <c r="AD94" s="55">
        <v>52.5</v>
      </c>
      <c r="AE94" s="55" t="s">
        <v>67</v>
      </c>
      <c r="AF94" s="55" t="s">
        <v>67</v>
      </c>
      <c r="AG94" s="55">
        <v>45</v>
      </c>
      <c r="AH94" s="55">
        <v>42.5</v>
      </c>
      <c r="AI94" s="55">
        <v>42.5</v>
      </c>
      <c r="AJ94" s="55" t="s">
        <v>67</v>
      </c>
    </row>
    <row r="95" spans="1:36" ht="30" x14ac:dyDescent="0.25">
      <c r="A95" s="16"/>
      <c r="B95" s="16">
        <f t="shared" ref="B95" si="65">B92</f>
        <v>25120</v>
      </c>
      <c r="C95" s="39" t="s">
        <v>90</v>
      </c>
      <c r="D95" s="48" t="s">
        <v>28</v>
      </c>
      <c r="E95" s="54">
        <v>16.5</v>
      </c>
      <c r="F95" s="55">
        <v>15</v>
      </c>
      <c r="G95" s="55">
        <v>16.399999999999999</v>
      </c>
      <c r="H95" s="55">
        <v>21.5</v>
      </c>
      <c r="I95" s="55">
        <v>21.6</v>
      </c>
      <c r="J95" s="55">
        <v>26.4</v>
      </c>
      <c r="K95" s="55">
        <v>25.8</v>
      </c>
      <c r="L95" s="55">
        <v>25.7</v>
      </c>
      <c r="M95" s="55">
        <v>27.1</v>
      </c>
      <c r="N95" s="55">
        <v>28.6</v>
      </c>
      <c r="O95" s="55">
        <v>26.2</v>
      </c>
      <c r="P95" s="55">
        <v>34.1</v>
      </c>
      <c r="Q95" s="55">
        <v>32.4</v>
      </c>
      <c r="R95" s="55">
        <v>32.4</v>
      </c>
      <c r="S95" s="55">
        <v>32.9</v>
      </c>
      <c r="T95" s="55">
        <v>34.4</v>
      </c>
      <c r="U95" s="55">
        <v>34.700000000000003</v>
      </c>
      <c r="V95" s="55">
        <v>33.299999999999997</v>
      </c>
      <c r="W95" s="55">
        <v>31.6</v>
      </c>
      <c r="X95" s="55">
        <v>32.6</v>
      </c>
      <c r="Y95" s="55">
        <v>33.5</v>
      </c>
      <c r="Z95" s="55">
        <v>32.5</v>
      </c>
      <c r="AA95" s="55">
        <v>31.9</v>
      </c>
      <c r="AB95" s="55">
        <v>30</v>
      </c>
      <c r="AC95" s="55">
        <v>30.8</v>
      </c>
      <c r="AD95" s="55">
        <v>33.299999999999997</v>
      </c>
      <c r="AE95" s="55">
        <v>40</v>
      </c>
      <c r="AF95" s="55">
        <v>40</v>
      </c>
      <c r="AG95" s="55">
        <v>36.700000000000003</v>
      </c>
      <c r="AH95" s="55">
        <v>37.5</v>
      </c>
      <c r="AI95" s="55">
        <v>35</v>
      </c>
      <c r="AJ95" s="55">
        <v>36.299999999999997</v>
      </c>
    </row>
    <row r="96" spans="1:36" x14ac:dyDescent="0.25">
      <c r="A96" s="31"/>
      <c r="B96" s="31">
        <v>25121</v>
      </c>
      <c r="C96" s="32" t="s">
        <v>91</v>
      </c>
      <c r="D96" s="49" t="s">
        <v>12</v>
      </c>
      <c r="E96" s="56">
        <v>41</v>
      </c>
      <c r="F96" s="57">
        <v>40</v>
      </c>
      <c r="G96" s="57">
        <v>41</v>
      </c>
      <c r="H96" s="57">
        <v>36</v>
      </c>
      <c r="I96" s="57">
        <v>34</v>
      </c>
      <c r="J96" s="57">
        <v>33</v>
      </c>
      <c r="K96" s="57">
        <v>33</v>
      </c>
      <c r="L96" s="57">
        <v>32</v>
      </c>
      <c r="M96" s="57">
        <v>31</v>
      </c>
      <c r="N96" s="57">
        <v>30</v>
      </c>
      <c r="O96" s="57">
        <v>27</v>
      </c>
      <c r="P96" s="57">
        <v>27</v>
      </c>
      <c r="Q96" s="57">
        <v>24</v>
      </c>
      <c r="R96" s="57">
        <v>23</v>
      </c>
      <c r="S96" s="57">
        <v>22</v>
      </c>
      <c r="T96" s="57">
        <v>21</v>
      </c>
      <c r="U96" s="57">
        <v>21</v>
      </c>
      <c r="V96" s="57">
        <v>21</v>
      </c>
      <c r="W96" s="57">
        <v>19</v>
      </c>
      <c r="X96" s="57">
        <v>19</v>
      </c>
      <c r="Y96" s="57">
        <v>19</v>
      </c>
      <c r="Z96" s="57">
        <v>23</v>
      </c>
      <c r="AA96" s="57">
        <v>23</v>
      </c>
      <c r="AB96" s="57">
        <v>24</v>
      </c>
      <c r="AC96" s="57">
        <v>24</v>
      </c>
      <c r="AD96" s="57">
        <v>25</v>
      </c>
      <c r="AE96" s="57">
        <v>25</v>
      </c>
      <c r="AF96" s="57">
        <v>26</v>
      </c>
      <c r="AG96" s="57">
        <v>27</v>
      </c>
      <c r="AH96" s="57">
        <v>27</v>
      </c>
      <c r="AI96" s="57">
        <v>26</v>
      </c>
      <c r="AJ96" s="57">
        <v>27</v>
      </c>
    </row>
    <row r="97" spans="1:36" ht="30" x14ac:dyDescent="0.25">
      <c r="A97" s="16"/>
      <c r="B97" s="16">
        <f t="shared" ref="B97" si="66">B96</f>
        <v>25121</v>
      </c>
      <c r="C97" s="39" t="s">
        <v>91</v>
      </c>
      <c r="D97" s="48" t="s">
        <v>29</v>
      </c>
      <c r="E97" s="54">
        <v>30.6</v>
      </c>
      <c r="F97" s="55">
        <v>30.9</v>
      </c>
      <c r="G97" s="55">
        <v>29.5</v>
      </c>
      <c r="H97" s="55">
        <v>32.4</v>
      </c>
      <c r="I97" s="55">
        <v>34</v>
      </c>
      <c r="J97" s="55">
        <v>35.1</v>
      </c>
      <c r="K97" s="55">
        <v>35.299999999999997</v>
      </c>
      <c r="L97" s="55">
        <v>35.700000000000003</v>
      </c>
      <c r="M97" s="55">
        <v>36.6</v>
      </c>
      <c r="N97" s="55">
        <v>37.9</v>
      </c>
      <c r="O97" s="55">
        <v>41.6</v>
      </c>
      <c r="P97" s="55">
        <v>41.5</v>
      </c>
      <c r="Q97" s="55">
        <v>44.4</v>
      </c>
      <c r="R97" s="55">
        <v>49.7</v>
      </c>
      <c r="S97" s="55">
        <v>52.4</v>
      </c>
      <c r="T97" s="55">
        <v>55.1</v>
      </c>
      <c r="U97" s="55">
        <v>54.7</v>
      </c>
      <c r="V97" s="55">
        <v>55.1</v>
      </c>
      <c r="W97" s="55">
        <v>59.1</v>
      </c>
      <c r="X97" s="55">
        <v>58.1</v>
      </c>
      <c r="Y97" s="55">
        <v>57.5</v>
      </c>
      <c r="Z97" s="55">
        <v>52.8</v>
      </c>
      <c r="AA97" s="55">
        <v>56.2</v>
      </c>
      <c r="AB97" s="55">
        <v>52.1</v>
      </c>
      <c r="AC97" s="55">
        <v>55.3</v>
      </c>
      <c r="AD97" s="55">
        <v>55.6</v>
      </c>
      <c r="AE97" s="55">
        <v>55.6</v>
      </c>
      <c r="AF97" s="55">
        <v>55</v>
      </c>
      <c r="AG97" s="55">
        <v>53.3</v>
      </c>
      <c r="AH97" s="55">
        <v>53.4</v>
      </c>
      <c r="AI97" s="55">
        <v>55.7</v>
      </c>
      <c r="AJ97" s="55">
        <v>52</v>
      </c>
    </row>
    <row r="98" spans="1:36" x14ac:dyDescent="0.25">
      <c r="A98" s="16"/>
      <c r="B98" s="16">
        <f t="shared" ref="B98" si="67">B96</f>
        <v>25121</v>
      </c>
      <c r="C98" s="39" t="s">
        <v>91</v>
      </c>
      <c r="D98" s="48" t="s">
        <v>27</v>
      </c>
      <c r="E98" s="54">
        <v>24.4</v>
      </c>
      <c r="F98" s="55">
        <v>22.5</v>
      </c>
      <c r="G98" s="55">
        <v>25</v>
      </c>
      <c r="H98" s="55">
        <v>23.3</v>
      </c>
      <c r="I98" s="55">
        <v>18</v>
      </c>
      <c r="J98" s="55">
        <v>25</v>
      </c>
      <c r="K98" s="55">
        <v>21.4</v>
      </c>
      <c r="L98" s="55">
        <v>28</v>
      </c>
      <c r="M98" s="55">
        <v>26.7</v>
      </c>
      <c r="N98" s="55">
        <v>30</v>
      </c>
      <c r="O98" s="55">
        <v>30</v>
      </c>
      <c r="P98" s="55">
        <v>32</v>
      </c>
      <c r="Q98" s="55">
        <v>32.5</v>
      </c>
      <c r="R98" s="55">
        <v>30</v>
      </c>
      <c r="S98" s="55">
        <v>30</v>
      </c>
      <c r="T98" s="55">
        <v>32.5</v>
      </c>
      <c r="U98" s="55">
        <v>35</v>
      </c>
      <c r="V98" s="55">
        <v>35</v>
      </c>
      <c r="W98" s="55">
        <v>37.5</v>
      </c>
      <c r="X98" s="55" t="s">
        <v>67</v>
      </c>
      <c r="Y98" s="55" t="s">
        <v>67</v>
      </c>
      <c r="Z98" s="55" t="s">
        <v>67</v>
      </c>
      <c r="AA98" s="55" t="s">
        <v>67</v>
      </c>
      <c r="AB98" s="55" t="s">
        <v>67</v>
      </c>
      <c r="AC98" s="55" t="s">
        <v>67</v>
      </c>
      <c r="AD98" s="55" t="s">
        <v>67</v>
      </c>
      <c r="AE98" s="55" t="s">
        <v>67</v>
      </c>
      <c r="AF98" s="55" t="s">
        <v>67</v>
      </c>
      <c r="AG98" s="55" t="s">
        <v>67</v>
      </c>
      <c r="AH98" s="55" t="s">
        <v>67</v>
      </c>
      <c r="AI98" s="55" t="s">
        <v>67</v>
      </c>
      <c r="AJ98" s="55">
        <v>52.5</v>
      </c>
    </row>
    <row r="99" spans="1:36" ht="30" x14ac:dyDescent="0.25">
      <c r="A99" s="16"/>
      <c r="B99" s="16">
        <f t="shared" ref="B99" si="68">B96</f>
        <v>25121</v>
      </c>
      <c r="C99" s="39" t="s">
        <v>91</v>
      </c>
      <c r="D99" s="48" t="s">
        <v>28</v>
      </c>
      <c r="E99" s="54">
        <v>19.2</v>
      </c>
      <c r="F99" s="55">
        <v>18.600000000000001</v>
      </c>
      <c r="G99" s="55">
        <v>20.8</v>
      </c>
      <c r="H99" s="55">
        <v>20.8</v>
      </c>
      <c r="I99" s="55">
        <v>23.3</v>
      </c>
      <c r="J99" s="55">
        <v>23.8</v>
      </c>
      <c r="K99" s="55">
        <v>26.7</v>
      </c>
      <c r="L99" s="55">
        <v>25.4</v>
      </c>
      <c r="M99" s="55">
        <v>24.5</v>
      </c>
      <c r="N99" s="55">
        <v>22.3</v>
      </c>
      <c r="O99" s="55">
        <v>24.2</v>
      </c>
      <c r="P99" s="55">
        <v>22</v>
      </c>
      <c r="Q99" s="55">
        <v>24</v>
      </c>
      <c r="R99" s="55">
        <v>25</v>
      </c>
      <c r="S99" s="55">
        <v>23.8</v>
      </c>
      <c r="T99" s="55">
        <v>26.3</v>
      </c>
      <c r="U99" s="55">
        <v>25</v>
      </c>
      <c r="V99" s="55">
        <v>25.6</v>
      </c>
      <c r="W99" s="55">
        <v>31.3</v>
      </c>
      <c r="X99" s="55">
        <v>27.8</v>
      </c>
      <c r="Y99" s="55">
        <v>28.9</v>
      </c>
      <c r="Z99" s="55">
        <v>24.4</v>
      </c>
      <c r="AA99" s="55">
        <v>24.4</v>
      </c>
      <c r="AB99" s="55">
        <v>25</v>
      </c>
      <c r="AC99" s="55">
        <v>25</v>
      </c>
      <c r="AD99" s="55">
        <v>25.6</v>
      </c>
      <c r="AE99" s="55">
        <v>21.1</v>
      </c>
      <c r="AF99" s="55">
        <v>20</v>
      </c>
      <c r="AG99" s="55">
        <v>20</v>
      </c>
      <c r="AH99" s="55">
        <v>20</v>
      </c>
      <c r="AI99" s="55">
        <v>18.899999999999999</v>
      </c>
      <c r="AJ99" s="55">
        <v>20</v>
      </c>
    </row>
    <row r="100" spans="1:36" x14ac:dyDescent="0.25">
      <c r="A100" s="31"/>
      <c r="B100" s="31">
        <v>25122</v>
      </c>
      <c r="C100" s="32" t="s">
        <v>92</v>
      </c>
      <c r="D100" s="49" t="s">
        <v>12</v>
      </c>
      <c r="E100" s="56">
        <v>121</v>
      </c>
      <c r="F100" s="57">
        <v>118</v>
      </c>
      <c r="G100" s="57">
        <v>113</v>
      </c>
      <c r="H100" s="57">
        <v>103</v>
      </c>
      <c r="I100" s="57">
        <v>100</v>
      </c>
      <c r="J100" s="57">
        <v>97</v>
      </c>
      <c r="K100" s="57">
        <v>94</v>
      </c>
      <c r="L100" s="57">
        <v>95</v>
      </c>
      <c r="M100" s="57">
        <v>94</v>
      </c>
      <c r="N100" s="57">
        <v>86</v>
      </c>
      <c r="O100" s="57">
        <v>80</v>
      </c>
      <c r="P100" s="57">
        <v>80</v>
      </c>
      <c r="Q100" s="57">
        <v>80</v>
      </c>
      <c r="R100" s="57">
        <v>79</v>
      </c>
      <c r="S100" s="57">
        <v>72</v>
      </c>
      <c r="T100" s="57">
        <v>68</v>
      </c>
      <c r="U100" s="57">
        <v>66</v>
      </c>
      <c r="V100" s="57">
        <v>63</v>
      </c>
      <c r="W100" s="57">
        <v>63</v>
      </c>
      <c r="X100" s="57">
        <v>61</v>
      </c>
      <c r="Y100" s="57">
        <v>61</v>
      </c>
      <c r="Z100" s="57">
        <v>60</v>
      </c>
      <c r="AA100" s="57">
        <v>61</v>
      </c>
      <c r="AB100" s="57">
        <v>58</v>
      </c>
      <c r="AC100" s="57">
        <v>56</v>
      </c>
      <c r="AD100" s="57">
        <v>55</v>
      </c>
      <c r="AE100" s="57">
        <v>52</v>
      </c>
      <c r="AF100" s="57">
        <v>53</v>
      </c>
      <c r="AG100" s="57">
        <v>57</v>
      </c>
      <c r="AH100" s="57">
        <v>57</v>
      </c>
      <c r="AI100" s="57">
        <v>56</v>
      </c>
      <c r="AJ100" s="57">
        <v>56</v>
      </c>
    </row>
    <row r="101" spans="1:36" ht="30" x14ac:dyDescent="0.25">
      <c r="A101" s="16"/>
      <c r="B101" s="16">
        <f t="shared" ref="B101" si="69">B100</f>
        <v>25122</v>
      </c>
      <c r="C101" s="39" t="s">
        <v>92</v>
      </c>
      <c r="D101" s="48" t="s">
        <v>29</v>
      </c>
      <c r="E101" s="54">
        <v>32.1</v>
      </c>
      <c r="F101" s="55">
        <v>32.799999999999997</v>
      </c>
      <c r="G101" s="55">
        <v>33</v>
      </c>
      <c r="H101" s="55">
        <v>35.200000000000003</v>
      </c>
      <c r="I101" s="55">
        <v>35.299999999999997</v>
      </c>
      <c r="J101" s="55">
        <v>37</v>
      </c>
      <c r="K101" s="55">
        <v>38.1</v>
      </c>
      <c r="L101" s="55">
        <v>38.700000000000003</v>
      </c>
      <c r="M101" s="55">
        <v>39.4</v>
      </c>
      <c r="N101" s="55">
        <v>42.9</v>
      </c>
      <c r="O101" s="55">
        <v>46.2</v>
      </c>
      <c r="P101" s="55">
        <v>47.3</v>
      </c>
      <c r="Q101" s="55">
        <v>49.3</v>
      </c>
      <c r="R101" s="55">
        <v>50.4</v>
      </c>
      <c r="S101" s="55">
        <v>55.4</v>
      </c>
      <c r="T101" s="55">
        <v>56.7</v>
      </c>
      <c r="U101" s="55">
        <v>59</v>
      </c>
      <c r="V101" s="55">
        <v>62.8</v>
      </c>
      <c r="W101" s="55">
        <v>63.2</v>
      </c>
      <c r="X101" s="55">
        <v>64.5</v>
      </c>
      <c r="Y101" s="55">
        <v>64.5</v>
      </c>
      <c r="Z101" s="55">
        <v>64.400000000000006</v>
      </c>
      <c r="AA101" s="55">
        <v>61.4</v>
      </c>
      <c r="AB101" s="55">
        <v>64.3</v>
      </c>
      <c r="AC101" s="55">
        <v>66.400000000000006</v>
      </c>
      <c r="AD101" s="55">
        <v>68.099999999999994</v>
      </c>
      <c r="AE101" s="55">
        <v>69.8</v>
      </c>
      <c r="AF101" s="55">
        <v>67</v>
      </c>
      <c r="AG101" s="55">
        <v>67.2</v>
      </c>
      <c r="AH101" s="55">
        <v>69.099999999999994</v>
      </c>
      <c r="AI101" s="55">
        <v>69.7</v>
      </c>
      <c r="AJ101" s="55">
        <v>69.3</v>
      </c>
    </row>
    <row r="102" spans="1:36" x14ac:dyDescent="0.25">
      <c r="A102" s="16"/>
      <c r="B102" s="16">
        <f t="shared" ref="B102" si="70">B100</f>
        <v>25122</v>
      </c>
      <c r="C102" s="39" t="s">
        <v>92</v>
      </c>
      <c r="D102" s="48" t="s">
        <v>27</v>
      </c>
      <c r="E102" s="54">
        <v>18.899999999999999</v>
      </c>
      <c r="F102" s="55">
        <v>22.3</v>
      </c>
      <c r="G102" s="55">
        <v>24.3</v>
      </c>
      <c r="H102" s="55">
        <v>24.7</v>
      </c>
      <c r="I102" s="55">
        <v>24.4</v>
      </c>
      <c r="J102" s="55">
        <v>23.8</v>
      </c>
      <c r="K102" s="55">
        <v>26.7</v>
      </c>
      <c r="L102" s="55">
        <v>34</v>
      </c>
      <c r="M102" s="55">
        <v>31.8</v>
      </c>
      <c r="N102" s="55">
        <v>29.2</v>
      </c>
      <c r="O102" s="55">
        <v>32.700000000000003</v>
      </c>
      <c r="P102" s="55">
        <v>34.5</v>
      </c>
      <c r="Q102" s="55">
        <v>35</v>
      </c>
      <c r="R102" s="55">
        <v>41.1</v>
      </c>
      <c r="S102" s="55">
        <v>38.799999999999997</v>
      </c>
      <c r="T102" s="55">
        <v>36.299999999999997</v>
      </c>
      <c r="U102" s="55">
        <v>34.4</v>
      </c>
      <c r="V102" s="55">
        <v>40</v>
      </c>
      <c r="W102" s="55">
        <v>41.7</v>
      </c>
      <c r="X102" s="55">
        <v>43.3</v>
      </c>
      <c r="Y102" s="55">
        <v>43.3</v>
      </c>
      <c r="Z102" s="55">
        <v>58.3</v>
      </c>
      <c r="AA102" s="55">
        <v>60</v>
      </c>
      <c r="AB102" s="55">
        <v>55</v>
      </c>
      <c r="AC102" s="55">
        <v>62.5</v>
      </c>
      <c r="AD102" s="55">
        <v>65</v>
      </c>
      <c r="AE102" s="55">
        <v>57.5</v>
      </c>
      <c r="AF102" s="55">
        <v>52.5</v>
      </c>
      <c r="AG102" s="55">
        <v>52.5</v>
      </c>
      <c r="AH102" s="55">
        <v>52.5</v>
      </c>
      <c r="AI102" s="55" t="s">
        <v>67</v>
      </c>
      <c r="AJ102" s="55" t="s">
        <v>67</v>
      </c>
    </row>
    <row r="103" spans="1:36" ht="30" x14ac:dyDescent="0.25">
      <c r="A103" s="16"/>
      <c r="B103" s="16">
        <f t="shared" ref="B103" si="71">B100</f>
        <v>25122</v>
      </c>
      <c r="C103" s="39" t="s">
        <v>92</v>
      </c>
      <c r="D103" s="48" t="s">
        <v>28</v>
      </c>
      <c r="E103" s="54">
        <v>17</v>
      </c>
      <c r="F103" s="55">
        <v>17.600000000000001</v>
      </c>
      <c r="G103" s="55">
        <v>17.600000000000001</v>
      </c>
      <c r="H103" s="55">
        <v>22.3</v>
      </c>
      <c r="I103" s="55">
        <v>20.8</v>
      </c>
      <c r="J103" s="55">
        <v>20.8</v>
      </c>
      <c r="K103" s="55">
        <v>24.5</v>
      </c>
      <c r="L103" s="55">
        <v>25.6</v>
      </c>
      <c r="M103" s="55">
        <v>24.7</v>
      </c>
      <c r="N103" s="55">
        <v>24.6</v>
      </c>
      <c r="O103" s="55">
        <v>27.1</v>
      </c>
      <c r="P103" s="55">
        <v>29.1</v>
      </c>
      <c r="Q103" s="55">
        <v>28.4</v>
      </c>
      <c r="R103" s="55">
        <v>27.9</v>
      </c>
      <c r="S103" s="55">
        <v>29.7</v>
      </c>
      <c r="T103" s="55">
        <v>31.1</v>
      </c>
      <c r="U103" s="55">
        <v>29.2</v>
      </c>
      <c r="V103" s="55">
        <v>32.200000000000003</v>
      </c>
      <c r="W103" s="55">
        <v>30.7</v>
      </c>
      <c r="X103" s="55">
        <v>29.2</v>
      </c>
      <c r="Y103" s="55">
        <v>29.6</v>
      </c>
      <c r="Z103" s="55">
        <v>25.8</v>
      </c>
      <c r="AA103" s="55">
        <v>31.7</v>
      </c>
      <c r="AB103" s="55">
        <v>33.299999999999997</v>
      </c>
      <c r="AC103" s="55">
        <v>32.299999999999997</v>
      </c>
      <c r="AD103" s="55">
        <v>31.4</v>
      </c>
      <c r="AE103" s="55">
        <v>33.9</v>
      </c>
      <c r="AF103" s="55">
        <v>30</v>
      </c>
      <c r="AG103" s="55">
        <v>30.5</v>
      </c>
      <c r="AH103" s="55">
        <v>32.799999999999997</v>
      </c>
      <c r="AI103" s="55">
        <v>30.6</v>
      </c>
      <c r="AJ103" s="55">
        <v>30.6</v>
      </c>
    </row>
    <row r="104" spans="1:36" x14ac:dyDescent="0.25">
      <c r="A104" s="31"/>
      <c r="B104" s="31">
        <v>25123</v>
      </c>
      <c r="C104" s="32" t="s">
        <v>93</v>
      </c>
      <c r="D104" s="49" t="s">
        <v>12</v>
      </c>
      <c r="E104" s="56">
        <v>104</v>
      </c>
      <c r="F104" s="57">
        <v>100</v>
      </c>
      <c r="G104" s="57">
        <v>97</v>
      </c>
      <c r="H104" s="57">
        <v>92</v>
      </c>
      <c r="I104" s="57">
        <v>91</v>
      </c>
      <c r="J104" s="57">
        <v>86</v>
      </c>
      <c r="K104" s="57">
        <v>80</v>
      </c>
      <c r="L104" s="57">
        <v>72</v>
      </c>
      <c r="M104" s="57">
        <v>69</v>
      </c>
      <c r="N104" s="57">
        <v>70</v>
      </c>
      <c r="O104" s="57">
        <v>65</v>
      </c>
      <c r="P104" s="57">
        <v>63</v>
      </c>
      <c r="Q104" s="57">
        <v>63</v>
      </c>
      <c r="R104" s="57">
        <v>59</v>
      </c>
      <c r="S104" s="57">
        <v>61</v>
      </c>
      <c r="T104" s="57">
        <v>61</v>
      </c>
      <c r="U104" s="57">
        <v>60</v>
      </c>
      <c r="V104" s="57">
        <v>59</v>
      </c>
      <c r="W104" s="57">
        <v>56</v>
      </c>
      <c r="X104" s="57">
        <v>53</v>
      </c>
      <c r="Y104" s="57">
        <v>54</v>
      </c>
      <c r="Z104" s="57">
        <v>54</v>
      </c>
      <c r="AA104" s="57">
        <v>48</v>
      </c>
      <c r="AB104" s="57">
        <v>48</v>
      </c>
      <c r="AC104" s="57">
        <v>46</v>
      </c>
      <c r="AD104" s="57">
        <v>47</v>
      </c>
      <c r="AE104" s="57">
        <v>44</v>
      </c>
      <c r="AF104" s="57">
        <v>43</v>
      </c>
      <c r="AG104" s="57">
        <v>45</v>
      </c>
      <c r="AH104" s="57">
        <v>46</v>
      </c>
      <c r="AI104" s="57">
        <v>47</v>
      </c>
      <c r="AJ104" s="57">
        <v>49</v>
      </c>
    </row>
    <row r="105" spans="1:36" ht="30" x14ac:dyDescent="0.25">
      <c r="A105" s="16"/>
      <c r="B105" s="16">
        <f t="shared" ref="B105" si="72">B104</f>
        <v>25123</v>
      </c>
      <c r="C105" s="39" t="s">
        <v>93</v>
      </c>
      <c r="D105" s="48" t="s">
        <v>29</v>
      </c>
      <c r="E105" s="54">
        <v>25.6</v>
      </c>
      <c r="F105" s="55">
        <v>26.9</v>
      </c>
      <c r="G105" s="55">
        <v>27.2</v>
      </c>
      <c r="H105" s="55">
        <v>28.8</v>
      </c>
      <c r="I105" s="55">
        <v>28.6</v>
      </c>
      <c r="J105" s="55">
        <v>30.2</v>
      </c>
      <c r="K105" s="55">
        <v>32.700000000000003</v>
      </c>
      <c r="L105" s="55">
        <v>36.299999999999997</v>
      </c>
      <c r="M105" s="55">
        <v>38.1</v>
      </c>
      <c r="N105" s="55">
        <v>37.6</v>
      </c>
      <c r="O105" s="55">
        <v>40</v>
      </c>
      <c r="P105" s="55">
        <v>40.299999999999997</v>
      </c>
      <c r="Q105" s="55">
        <v>41.7</v>
      </c>
      <c r="R105" s="55">
        <v>43.5</v>
      </c>
      <c r="S105" s="55">
        <v>42.2</v>
      </c>
      <c r="T105" s="55">
        <v>42.4</v>
      </c>
      <c r="U105" s="55">
        <v>44</v>
      </c>
      <c r="V105" s="55">
        <v>43.8</v>
      </c>
      <c r="W105" s="55">
        <v>45.9</v>
      </c>
      <c r="X105" s="55">
        <v>47.1</v>
      </c>
      <c r="Y105" s="55">
        <v>46.1</v>
      </c>
      <c r="Z105" s="55">
        <v>48</v>
      </c>
      <c r="AA105" s="55">
        <v>52.5</v>
      </c>
      <c r="AB105" s="55">
        <v>52.2</v>
      </c>
      <c r="AC105" s="55">
        <v>54.8</v>
      </c>
      <c r="AD105" s="55">
        <v>54.3</v>
      </c>
      <c r="AE105" s="55">
        <v>55.2</v>
      </c>
      <c r="AF105" s="55">
        <v>54.9</v>
      </c>
      <c r="AG105" s="55">
        <v>56.3</v>
      </c>
      <c r="AH105" s="55">
        <v>57</v>
      </c>
      <c r="AI105" s="55">
        <v>57.5</v>
      </c>
      <c r="AJ105" s="55">
        <v>56</v>
      </c>
    </row>
    <row r="106" spans="1:36" x14ac:dyDescent="0.25">
      <c r="A106" s="16"/>
      <c r="B106" s="16">
        <f t="shared" ref="B106" si="73">B104</f>
        <v>25123</v>
      </c>
      <c r="C106" s="39" t="s">
        <v>93</v>
      </c>
      <c r="D106" s="48" t="s">
        <v>27</v>
      </c>
      <c r="E106" s="54">
        <v>33.6</v>
      </c>
      <c r="F106" s="55">
        <v>33.6</v>
      </c>
      <c r="G106" s="55">
        <v>33.799999999999997</v>
      </c>
      <c r="H106" s="55">
        <v>36.9</v>
      </c>
      <c r="I106" s="55">
        <v>36.299999999999997</v>
      </c>
      <c r="J106" s="55">
        <v>37.4</v>
      </c>
      <c r="K106" s="55">
        <v>39.200000000000003</v>
      </c>
      <c r="L106" s="55">
        <v>33.799999999999997</v>
      </c>
      <c r="M106" s="55">
        <v>37</v>
      </c>
      <c r="N106" s="55">
        <v>39.200000000000003</v>
      </c>
      <c r="O106" s="55">
        <v>35.799999999999997</v>
      </c>
      <c r="P106" s="55">
        <v>40.4</v>
      </c>
      <c r="Q106" s="55">
        <v>37.6</v>
      </c>
      <c r="R106" s="55">
        <v>34.5</v>
      </c>
      <c r="S106" s="55">
        <v>38.6</v>
      </c>
      <c r="T106" s="55">
        <v>36.5</v>
      </c>
      <c r="U106" s="55">
        <v>40.6</v>
      </c>
      <c r="V106" s="55">
        <v>42.5</v>
      </c>
      <c r="W106" s="55">
        <v>46.9</v>
      </c>
      <c r="X106" s="55">
        <v>51.5</v>
      </c>
      <c r="Y106" s="55">
        <v>52.1</v>
      </c>
      <c r="Z106" s="55">
        <v>52.1</v>
      </c>
      <c r="AA106" s="55">
        <v>46.9</v>
      </c>
      <c r="AB106" s="55">
        <v>46.7</v>
      </c>
      <c r="AC106" s="55">
        <v>47.1</v>
      </c>
      <c r="AD106" s="55">
        <v>44</v>
      </c>
      <c r="AE106" s="55">
        <v>42.3</v>
      </c>
      <c r="AF106" s="55">
        <v>43.1</v>
      </c>
      <c r="AG106" s="55">
        <v>42.9</v>
      </c>
      <c r="AH106" s="55">
        <v>48.5</v>
      </c>
      <c r="AI106" s="55">
        <v>60</v>
      </c>
      <c r="AJ106" s="55">
        <v>63.3</v>
      </c>
    </row>
    <row r="107" spans="1:36" ht="30" x14ac:dyDescent="0.25">
      <c r="A107" s="16"/>
      <c r="B107" s="16">
        <f t="shared" ref="B107" si="74">B104</f>
        <v>25123</v>
      </c>
      <c r="C107" s="39" t="s">
        <v>93</v>
      </c>
      <c r="D107" s="48" t="s">
        <v>28</v>
      </c>
      <c r="E107" s="54">
        <v>18.8</v>
      </c>
      <c r="F107" s="55">
        <v>22</v>
      </c>
      <c r="G107" s="55">
        <v>20.399999999999999</v>
      </c>
      <c r="H107" s="55">
        <v>25.5</v>
      </c>
      <c r="I107" s="55">
        <v>24.8</v>
      </c>
      <c r="J107" s="55">
        <v>26.9</v>
      </c>
      <c r="K107" s="55">
        <v>25.9</v>
      </c>
      <c r="L107" s="55">
        <v>29.3</v>
      </c>
      <c r="M107" s="55">
        <v>28.5</v>
      </c>
      <c r="N107" s="55">
        <v>26.1</v>
      </c>
      <c r="O107" s="55">
        <v>30</v>
      </c>
      <c r="P107" s="55">
        <v>29.1</v>
      </c>
      <c r="Q107" s="55">
        <v>31.2</v>
      </c>
      <c r="R107" s="55">
        <v>28</v>
      </c>
      <c r="S107" s="55">
        <v>32.1</v>
      </c>
      <c r="T107" s="55">
        <v>35.5</v>
      </c>
      <c r="U107" s="55">
        <v>38.1</v>
      </c>
      <c r="V107" s="55">
        <v>42</v>
      </c>
      <c r="W107" s="55">
        <v>45.2</v>
      </c>
      <c r="X107" s="55">
        <v>43.6</v>
      </c>
      <c r="Y107" s="55">
        <v>44.8</v>
      </c>
      <c r="Z107" s="55">
        <v>44</v>
      </c>
      <c r="AA107" s="55">
        <v>42.9</v>
      </c>
      <c r="AB107" s="55">
        <v>36.1</v>
      </c>
      <c r="AC107" s="55">
        <v>48.3</v>
      </c>
      <c r="AD107" s="55">
        <v>42.2</v>
      </c>
      <c r="AE107" s="55">
        <v>53.6</v>
      </c>
      <c r="AF107" s="55">
        <v>46</v>
      </c>
      <c r="AG107" s="55">
        <v>37.200000000000003</v>
      </c>
      <c r="AH107" s="55">
        <v>41.1</v>
      </c>
      <c r="AI107" s="55">
        <v>38.799999999999997</v>
      </c>
      <c r="AJ107" s="55">
        <v>43.8</v>
      </c>
    </row>
    <row r="108" spans="1:36" x14ac:dyDescent="0.25">
      <c r="A108" s="31"/>
      <c r="B108" s="31">
        <v>25124</v>
      </c>
      <c r="C108" s="32" t="s">
        <v>94</v>
      </c>
      <c r="D108" s="49" t="s">
        <v>12</v>
      </c>
      <c r="E108" s="56">
        <v>101</v>
      </c>
      <c r="F108" s="57">
        <v>101</v>
      </c>
      <c r="G108" s="57">
        <v>97</v>
      </c>
      <c r="H108" s="57">
        <v>92</v>
      </c>
      <c r="I108" s="57">
        <v>87</v>
      </c>
      <c r="J108" s="57">
        <v>84</v>
      </c>
      <c r="K108" s="57">
        <v>79</v>
      </c>
      <c r="L108" s="57">
        <v>78</v>
      </c>
      <c r="M108" s="57">
        <v>77</v>
      </c>
      <c r="N108" s="57">
        <v>76</v>
      </c>
      <c r="O108" s="57">
        <v>76</v>
      </c>
      <c r="P108" s="57">
        <v>72</v>
      </c>
      <c r="Q108" s="57">
        <v>70</v>
      </c>
      <c r="R108" s="57">
        <v>70</v>
      </c>
      <c r="S108" s="57">
        <v>67</v>
      </c>
      <c r="T108" s="57">
        <v>62</v>
      </c>
      <c r="U108" s="57">
        <v>59</v>
      </c>
      <c r="V108" s="57">
        <v>58</v>
      </c>
      <c r="W108" s="57">
        <v>55</v>
      </c>
      <c r="X108" s="57">
        <v>53</v>
      </c>
      <c r="Y108" s="57">
        <v>53</v>
      </c>
      <c r="Z108" s="57">
        <v>53</v>
      </c>
      <c r="AA108" s="57">
        <v>53</v>
      </c>
      <c r="AB108" s="57">
        <v>53</v>
      </c>
      <c r="AC108" s="57">
        <v>55</v>
      </c>
      <c r="AD108" s="57">
        <v>55</v>
      </c>
      <c r="AE108" s="57">
        <v>54</v>
      </c>
      <c r="AF108" s="57">
        <v>52</v>
      </c>
      <c r="AG108" s="57">
        <v>51</v>
      </c>
      <c r="AH108" s="57">
        <v>53</v>
      </c>
      <c r="AI108" s="57">
        <v>54</v>
      </c>
      <c r="AJ108" s="57">
        <v>56</v>
      </c>
    </row>
    <row r="109" spans="1:36" ht="30" x14ac:dyDescent="0.25">
      <c r="A109" s="16"/>
      <c r="B109" s="16">
        <f t="shared" ref="B109" si="75">B108</f>
        <v>25124</v>
      </c>
      <c r="C109" s="39" t="s">
        <v>94</v>
      </c>
      <c r="D109" s="48" t="s">
        <v>29</v>
      </c>
      <c r="E109" s="54">
        <v>30.8</v>
      </c>
      <c r="F109" s="55">
        <v>30.6</v>
      </c>
      <c r="G109" s="55">
        <v>29.9</v>
      </c>
      <c r="H109" s="55">
        <v>30.7</v>
      </c>
      <c r="I109" s="55">
        <v>32.700000000000003</v>
      </c>
      <c r="J109" s="55">
        <v>33.4</v>
      </c>
      <c r="K109" s="55">
        <v>35.4</v>
      </c>
      <c r="L109" s="55">
        <v>34.5</v>
      </c>
      <c r="M109" s="55">
        <v>35</v>
      </c>
      <c r="N109" s="55">
        <v>35</v>
      </c>
      <c r="O109" s="55">
        <v>35</v>
      </c>
      <c r="P109" s="55">
        <v>36.799999999999997</v>
      </c>
      <c r="Q109" s="55">
        <v>37.1</v>
      </c>
      <c r="R109" s="55">
        <v>36.6</v>
      </c>
      <c r="S109" s="55">
        <v>38.200000000000003</v>
      </c>
      <c r="T109" s="55">
        <v>40.799999999999997</v>
      </c>
      <c r="U109" s="55">
        <v>43</v>
      </c>
      <c r="V109" s="55">
        <v>43.4</v>
      </c>
      <c r="W109" s="55">
        <v>45.5</v>
      </c>
      <c r="X109" s="55">
        <v>45.9</v>
      </c>
      <c r="Y109" s="55">
        <v>47.7</v>
      </c>
      <c r="Z109" s="55">
        <v>46.5</v>
      </c>
      <c r="AA109" s="55">
        <v>46</v>
      </c>
      <c r="AB109" s="55">
        <v>47</v>
      </c>
      <c r="AC109" s="55">
        <v>46.2</v>
      </c>
      <c r="AD109" s="55">
        <v>48.1</v>
      </c>
      <c r="AE109" s="55">
        <v>50.8</v>
      </c>
      <c r="AF109" s="55">
        <v>51.2</v>
      </c>
      <c r="AG109" s="55">
        <v>52</v>
      </c>
      <c r="AH109" s="55">
        <v>50.6</v>
      </c>
      <c r="AI109" s="55">
        <v>48.3</v>
      </c>
      <c r="AJ109" s="55">
        <v>48.6</v>
      </c>
    </row>
    <row r="110" spans="1:36" x14ac:dyDescent="0.25">
      <c r="A110" s="16"/>
      <c r="B110" s="16">
        <f t="shared" ref="B110" si="76">B108</f>
        <v>25124</v>
      </c>
      <c r="C110" s="39" t="s">
        <v>94</v>
      </c>
      <c r="D110" s="48" t="s">
        <v>27</v>
      </c>
      <c r="E110" s="54">
        <v>20</v>
      </c>
      <c r="F110" s="55">
        <v>21.7</v>
      </c>
      <c r="G110" s="55">
        <v>22.1</v>
      </c>
      <c r="H110" s="55">
        <v>18.600000000000001</v>
      </c>
      <c r="I110" s="55">
        <v>19.5</v>
      </c>
      <c r="J110" s="55">
        <v>22.5</v>
      </c>
      <c r="K110" s="55">
        <v>26.4</v>
      </c>
      <c r="L110" s="55">
        <v>25.4</v>
      </c>
      <c r="M110" s="55">
        <v>21.4</v>
      </c>
      <c r="N110" s="55">
        <v>28.3</v>
      </c>
      <c r="O110" s="55">
        <v>25</v>
      </c>
      <c r="P110" s="55">
        <v>24</v>
      </c>
      <c r="Q110" s="55">
        <v>30.9</v>
      </c>
      <c r="R110" s="55">
        <v>24</v>
      </c>
      <c r="S110" s="55">
        <v>26.3</v>
      </c>
      <c r="T110" s="55">
        <v>25.7</v>
      </c>
      <c r="U110" s="55">
        <v>26.7</v>
      </c>
      <c r="V110" s="55">
        <v>24.3</v>
      </c>
      <c r="W110" s="55">
        <v>28.3</v>
      </c>
      <c r="X110" s="55">
        <v>28.6</v>
      </c>
      <c r="Y110" s="55">
        <v>27.1</v>
      </c>
      <c r="Z110" s="55">
        <v>18.600000000000001</v>
      </c>
      <c r="AA110" s="55">
        <v>23.3</v>
      </c>
      <c r="AB110" s="55">
        <v>22</v>
      </c>
      <c r="AC110" s="55">
        <v>18.3</v>
      </c>
      <c r="AD110" s="55">
        <v>20</v>
      </c>
      <c r="AE110" s="55">
        <v>15</v>
      </c>
      <c r="AF110" s="55">
        <v>18</v>
      </c>
      <c r="AG110" s="55">
        <v>22.5</v>
      </c>
      <c r="AH110" s="55">
        <v>16.7</v>
      </c>
      <c r="AI110" s="55">
        <v>20</v>
      </c>
      <c r="AJ110" s="55">
        <v>20</v>
      </c>
    </row>
    <row r="111" spans="1:36" ht="30" x14ac:dyDescent="0.25">
      <c r="A111" s="16"/>
      <c r="B111" s="16">
        <f t="shared" ref="B111" si="77">B108</f>
        <v>25124</v>
      </c>
      <c r="C111" s="39" t="s">
        <v>94</v>
      </c>
      <c r="D111" s="48" t="s">
        <v>28</v>
      </c>
      <c r="E111" s="54">
        <v>15.6</v>
      </c>
      <c r="F111" s="55">
        <v>16.5</v>
      </c>
      <c r="G111" s="55">
        <v>18.8</v>
      </c>
      <c r="H111" s="55">
        <v>19.3</v>
      </c>
      <c r="I111" s="55">
        <v>19.3</v>
      </c>
      <c r="J111" s="55">
        <v>22.1</v>
      </c>
      <c r="K111" s="55">
        <v>20.8</v>
      </c>
      <c r="L111" s="55">
        <v>22.8</v>
      </c>
      <c r="M111" s="55">
        <v>23.3</v>
      </c>
      <c r="N111" s="55">
        <v>22.6</v>
      </c>
      <c r="O111" s="55">
        <v>27</v>
      </c>
      <c r="P111" s="55">
        <v>30.6</v>
      </c>
      <c r="Q111" s="55">
        <v>27.5</v>
      </c>
      <c r="R111" s="55">
        <v>29.7</v>
      </c>
      <c r="S111" s="55">
        <v>32.9</v>
      </c>
      <c r="T111" s="55">
        <v>31.8</v>
      </c>
      <c r="U111" s="55">
        <v>33.700000000000003</v>
      </c>
      <c r="V111" s="55">
        <v>36.799999999999997</v>
      </c>
      <c r="W111" s="55">
        <v>35.4</v>
      </c>
      <c r="X111" s="55">
        <v>35.9</v>
      </c>
      <c r="Y111" s="55">
        <v>40</v>
      </c>
      <c r="Z111" s="55">
        <v>42</v>
      </c>
      <c r="AA111" s="55">
        <v>40.6</v>
      </c>
      <c r="AB111" s="55">
        <v>41.8</v>
      </c>
      <c r="AC111" s="55">
        <v>38.299999999999997</v>
      </c>
      <c r="AD111" s="55">
        <v>37.6</v>
      </c>
      <c r="AE111" s="55">
        <v>40.6</v>
      </c>
      <c r="AF111" s="55">
        <v>37.1</v>
      </c>
      <c r="AG111" s="55">
        <v>38.1</v>
      </c>
      <c r="AH111" s="55">
        <v>41.4</v>
      </c>
      <c r="AI111" s="55">
        <v>40.799999999999997</v>
      </c>
      <c r="AJ111" s="55">
        <v>39.200000000000003</v>
      </c>
    </row>
  </sheetData>
  <autoFilter ref="B3:C3" xr:uid="{04F3B583-E3DC-437B-9313-43C78C199199}"/>
  <mergeCells count="32">
    <mergeCell ref="AI2:AI3"/>
    <mergeCell ref="AJ2:AJ3"/>
    <mergeCell ref="AC2:AC3"/>
    <mergeCell ref="AD2:AD3"/>
    <mergeCell ref="AE2:AE3"/>
    <mergeCell ref="AF2:AF3"/>
    <mergeCell ref="AG2:AG3"/>
    <mergeCell ref="AH2:AH3"/>
    <mergeCell ref="AB2:AB3"/>
    <mergeCell ref="O2:O3"/>
    <mergeCell ref="P2:P3"/>
    <mergeCell ref="R2:R3"/>
    <mergeCell ref="S2:S3"/>
    <mergeCell ref="T2:T3"/>
    <mergeCell ref="U2:U3"/>
    <mergeCell ref="W2:W3"/>
    <mergeCell ref="V2:V3"/>
    <mergeCell ref="X2:X3"/>
    <mergeCell ref="Y2:Y3"/>
    <mergeCell ref="Z2:Z3"/>
    <mergeCell ref="AA2:AA3"/>
    <mergeCell ref="E2:E3"/>
    <mergeCell ref="F2:F3"/>
    <mergeCell ref="G2:G3"/>
    <mergeCell ref="H2:H3"/>
    <mergeCell ref="I2:I3"/>
    <mergeCell ref="J2:J3"/>
    <mergeCell ref="L2:L3"/>
    <mergeCell ref="M2:M3"/>
    <mergeCell ref="N2:N3"/>
    <mergeCell ref="Q2:Q3"/>
    <mergeCell ref="K2:K3"/>
  </mergeCells>
  <conditionalFormatting sqref="E4:AJ111">
    <cfRule type="expression" dxfId="1" priority="112">
      <formula>ISTEXT(E4)</formula>
    </cfRule>
  </conditionalFormatting>
  <hyperlinks>
    <hyperlink ref="A2" location="INDEX!A1" display="INDEX!A1" xr:uid="{41DFF13C-88A4-4146-A8D9-3035D9C7E74C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rowBreaks count="2" manualBreakCount="2">
    <brk id="39" max="16383" man="1"/>
    <brk id="7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2D60D-571C-481E-9091-69E3CFBF7489}">
  <sheetPr codeName="Feuil03"/>
  <dimension ref="A1:AB30"/>
  <sheetViews>
    <sheetView showGridLines="0" zoomScaleNormal="10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17" width="15.7109375" style="10" customWidth="1"/>
    <col min="18" max="18" width="15.7109375" style="7" customWidth="1"/>
    <col min="19" max="20" width="15.7109375" style="10" customWidth="1"/>
    <col min="21" max="28" width="15.7109375" style="10" hidden="1" customWidth="1"/>
    <col min="29" max="16384" width="20.7109375" style="7"/>
  </cols>
  <sheetData>
    <row r="1" spans="1:28" s="34" customFormat="1" ht="11.25" hidden="1" x14ac:dyDescent="0.25">
      <c r="A1" s="28"/>
      <c r="B1" s="28"/>
      <c r="C1" s="26">
        <v>2</v>
      </c>
      <c r="D1" s="26">
        <v>24</v>
      </c>
      <c r="E1" s="26">
        <v>20</v>
      </c>
      <c r="F1" s="26">
        <v>19</v>
      </c>
      <c r="G1" s="26">
        <v>15</v>
      </c>
      <c r="H1" s="26">
        <v>18</v>
      </c>
      <c r="I1" s="26">
        <v>25</v>
      </c>
      <c r="J1" s="26"/>
      <c r="K1" s="26">
        <v>20</v>
      </c>
      <c r="L1" s="26">
        <v>19</v>
      </c>
      <c r="M1" s="26">
        <v>15</v>
      </c>
      <c r="N1" s="26">
        <v>18</v>
      </c>
      <c r="O1" s="26">
        <v>25</v>
      </c>
      <c r="P1" s="26">
        <v>24</v>
      </c>
      <c r="Q1" s="26">
        <v>1</v>
      </c>
      <c r="R1" s="26">
        <v>4</v>
      </c>
      <c r="S1" s="26">
        <v>5</v>
      </c>
      <c r="T1" s="26">
        <v>6</v>
      </c>
      <c r="U1" s="26">
        <v>7</v>
      </c>
      <c r="V1" s="26">
        <v>8</v>
      </c>
      <c r="W1" s="26">
        <v>9</v>
      </c>
      <c r="X1" s="26">
        <v>10</v>
      </c>
      <c r="Y1" s="26">
        <v>11</v>
      </c>
      <c r="Z1" s="26">
        <v>12</v>
      </c>
      <c r="AA1" s="26">
        <v>13</v>
      </c>
      <c r="AB1" s="26">
        <v>14</v>
      </c>
    </row>
    <row r="2" spans="1:28" s="8" customFormat="1" ht="37.5" x14ac:dyDescent="0.25">
      <c r="A2" s="12" t="s">
        <v>30</v>
      </c>
      <c r="B2" s="21" t="s">
        <v>42</v>
      </c>
      <c r="C2" s="19" t="s">
        <v>63</v>
      </c>
      <c r="D2" s="65" t="s">
        <v>64</v>
      </c>
      <c r="E2" s="25" t="s">
        <v>49</v>
      </c>
      <c r="F2" s="25"/>
      <c r="G2" s="25"/>
      <c r="H2" s="25"/>
      <c r="I2" s="25"/>
      <c r="J2" s="25"/>
      <c r="K2" s="25" t="s">
        <v>50</v>
      </c>
      <c r="L2" s="25"/>
      <c r="M2" s="25"/>
      <c r="N2" s="25"/>
      <c r="O2" s="25"/>
      <c r="P2" s="25"/>
      <c r="Q2" s="63" t="s">
        <v>51</v>
      </c>
      <c r="R2" s="65" t="s">
        <v>61</v>
      </c>
      <c r="S2" s="25" t="s">
        <v>33</v>
      </c>
      <c r="T2" s="25"/>
      <c r="U2" s="25"/>
      <c r="V2" s="25"/>
      <c r="W2" s="25"/>
      <c r="X2" s="25"/>
      <c r="Y2" s="25"/>
      <c r="Z2" s="25"/>
      <c r="AA2" s="25"/>
      <c r="AB2" s="25"/>
    </row>
    <row r="3" spans="1:28" s="1" customFormat="1" ht="45.75" thickBot="1" x14ac:dyDescent="0.3">
      <c r="A3" s="14" t="s">
        <v>9</v>
      </c>
      <c r="B3" s="14" t="s">
        <v>11</v>
      </c>
      <c r="C3" s="17" t="s">
        <v>10</v>
      </c>
      <c r="D3" s="66"/>
      <c r="E3" s="13" t="s">
        <v>43</v>
      </c>
      <c r="F3" s="13" t="s">
        <v>44</v>
      </c>
      <c r="G3" s="13" t="s">
        <v>45</v>
      </c>
      <c r="H3" s="13" t="s">
        <v>46</v>
      </c>
      <c r="I3" s="13" t="s">
        <v>47</v>
      </c>
      <c r="J3" s="13" t="s">
        <v>48</v>
      </c>
      <c r="K3" s="13" t="s">
        <v>43</v>
      </c>
      <c r="L3" s="13" t="s">
        <v>44</v>
      </c>
      <c r="M3" s="13" t="s">
        <v>45</v>
      </c>
      <c r="N3" s="13" t="s">
        <v>46</v>
      </c>
      <c r="O3" s="13" t="s">
        <v>47</v>
      </c>
      <c r="P3" s="13" t="s">
        <v>48</v>
      </c>
      <c r="Q3" s="64"/>
      <c r="R3" s="66"/>
      <c r="S3" s="13" t="s">
        <v>31</v>
      </c>
      <c r="T3" s="13" t="s">
        <v>32</v>
      </c>
      <c r="U3" s="13" t="s">
        <v>34</v>
      </c>
      <c r="V3" s="13" t="s">
        <v>35</v>
      </c>
      <c r="W3" s="13" t="s">
        <v>36</v>
      </c>
      <c r="X3" s="13" t="s">
        <v>37</v>
      </c>
      <c r="Y3" s="13" t="s">
        <v>38</v>
      </c>
      <c r="Z3" s="13" t="s">
        <v>39</v>
      </c>
      <c r="AA3" s="13" t="s">
        <v>40</v>
      </c>
      <c r="AB3" s="13" t="s">
        <v>41</v>
      </c>
    </row>
    <row r="4" spans="1:28" ht="15.75" thickBot="1" x14ac:dyDescent="0.3">
      <c r="A4" s="16"/>
      <c r="B4" s="16">
        <v>25005</v>
      </c>
      <c r="C4" s="47" t="s">
        <v>66</v>
      </c>
      <c r="D4" s="40">
        <v>2591</v>
      </c>
      <c r="E4" s="38">
        <v>164</v>
      </c>
      <c r="F4" s="38">
        <v>348</v>
      </c>
      <c r="G4" s="38">
        <v>980</v>
      </c>
      <c r="H4" s="38">
        <v>391</v>
      </c>
      <c r="I4" s="38">
        <v>180</v>
      </c>
      <c r="J4" s="38">
        <f>IF(D4-SUM(E4:I4)&lt;=0,0,D4-SUM(E4:I4))</f>
        <v>528</v>
      </c>
      <c r="K4" s="38">
        <v>3</v>
      </c>
      <c r="L4" s="38">
        <v>3</v>
      </c>
      <c r="M4" s="38">
        <v>28</v>
      </c>
      <c r="N4" s="38">
        <v>1</v>
      </c>
      <c r="O4" s="38">
        <v>0</v>
      </c>
      <c r="P4" s="38">
        <v>21</v>
      </c>
      <c r="Q4" s="51">
        <v>0</v>
      </c>
      <c r="R4" s="50">
        <v>3857</v>
      </c>
      <c r="S4" s="37">
        <v>0.24</v>
      </c>
      <c r="T4" s="37">
        <v>0.76</v>
      </c>
      <c r="U4" s="37" t="s">
        <v>67</v>
      </c>
      <c r="V4" s="37" t="s">
        <v>67</v>
      </c>
      <c r="W4" s="37" t="s">
        <v>67</v>
      </c>
      <c r="X4" s="37" t="s">
        <v>67</v>
      </c>
      <c r="Y4" s="37" t="s">
        <v>67</v>
      </c>
      <c r="Z4" s="37" t="s">
        <v>67</v>
      </c>
      <c r="AA4" s="37" t="s">
        <v>67</v>
      </c>
      <c r="AB4" s="37" t="s">
        <v>67</v>
      </c>
    </row>
    <row r="5" spans="1:28" ht="15.75" thickBot="1" x14ac:dyDescent="0.3">
      <c r="A5" s="16"/>
      <c r="B5" s="16">
        <v>25014</v>
      </c>
      <c r="C5" s="48" t="s">
        <v>69</v>
      </c>
      <c r="D5" s="40">
        <v>2351</v>
      </c>
      <c r="E5" s="38">
        <v>418</v>
      </c>
      <c r="F5" s="38">
        <v>256</v>
      </c>
      <c r="G5" s="38">
        <v>897</v>
      </c>
      <c r="H5" s="38">
        <v>280</v>
      </c>
      <c r="I5" s="38">
        <v>81</v>
      </c>
      <c r="J5" s="38">
        <f t="shared" ref="J5:J30" si="0">IF(D5-SUM(E5:I5)&lt;=0,0,D5-SUM(E5:I5))</f>
        <v>419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9</v>
      </c>
      <c r="Q5" s="51">
        <v>7</v>
      </c>
      <c r="R5" s="50">
        <v>5232</v>
      </c>
      <c r="S5" s="37">
        <v>1</v>
      </c>
      <c r="T5" s="37" t="s">
        <v>67</v>
      </c>
      <c r="U5" s="37" t="s">
        <v>67</v>
      </c>
      <c r="V5" s="37" t="s">
        <v>67</v>
      </c>
      <c r="W5" s="37" t="s">
        <v>67</v>
      </c>
      <c r="X5" s="37" t="s">
        <v>67</v>
      </c>
      <c r="Y5" s="37" t="s">
        <v>67</v>
      </c>
      <c r="Z5" s="37" t="s">
        <v>67</v>
      </c>
      <c r="AA5" s="37" t="s">
        <v>67</v>
      </c>
      <c r="AB5" s="37" t="s">
        <v>67</v>
      </c>
    </row>
    <row r="6" spans="1:28" ht="15.75" thickBot="1" x14ac:dyDescent="0.3">
      <c r="A6" s="16"/>
      <c r="B6" s="16">
        <v>25015</v>
      </c>
      <c r="C6" s="48" t="s">
        <v>70</v>
      </c>
      <c r="D6" s="40">
        <v>652</v>
      </c>
      <c r="E6" s="38">
        <v>217</v>
      </c>
      <c r="F6" s="38">
        <v>112</v>
      </c>
      <c r="G6" s="38">
        <v>208</v>
      </c>
      <c r="H6" s="38">
        <v>43</v>
      </c>
      <c r="I6" s="38">
        <v>14</v>
      </c>
      <c r="J6" s="38">
        <f t="shared" si="0"/>
        <v>58</v>
      </c>
      <c r="K6" s="38">
        <v>3</v>
      </c>
      <c r="L6" s="38">
        <v>2</v>
      </c>
      <c r="M6" s="38">
        <v>16</v>
      </c>
      <c r="N6" s="38">
        <v>0</v>
      </c>
      <c r="O6" s="38">
        <v>0</v>
      </c>
      <c r="P6" s="38">
        <v>3</v>
      </c>
      <c r="Q6" s="51">
        <v>15</v>
      </c>
      <c r="R6" s="50">
        <v>2275</v>
      </c>
      <c r="S6" s="37">
        <v>1</v>
      </c>
      <c r="T6" s="37" t="s">
        <v>67</v>
      </c>
      <c r="U6" s="37" t="s">
        <v>67</v>
      </c>
      <c r="V6" s="37" t="s">
        <v>67</v>
      </c>
      <c r="W6" s="37" t="s">
        <v>67</v>
      </c>
      <c r="X6" s="37" t="s">
        <v>67</v>
      </c>
      <c r="Y6" s="37" t="s">
        <v>67</v>
      </c>
      <c r="Z6" s="37" t="s">
        <v>67</v>
      </c>
      <c r="AA6" s="37" t="s">
        <v>67</v>
      </c>
      <c r="AB6" s="37" t="s">
        <v>67</v>
      </c>
    </row>
    <row r="7" spans="1:28" ht="15.75" thickBot="1" x14ac:dyDescent="0.3">
      <c r="A7" s="16"/>
      <c r="B7" s="16">
        <v>25018</v>
      </c>
      <c r="C7" s="48" t="s">
        <v>71</v>
      </c>
      <c r="D7" s="40">
        <v>2601</v>
      </c>
      <c r="E7" s="38">
        <v>457</v>
      </c>
      <c r="F7" s="38">
        <v>259</v>
      </c>
      <c r="G7" s="38">
        <v>1033</v>
      </c>
      <c r="H7" s="38">
        <v>254</v>
      </c>
      <c r="I7" s="38">
        <v>11</v>
      </c>
      <c r="J7" s="38">
        <f t="shared" si="0"/>
        <v>587</v>
      </c>
      <c r="K7" s="38">
        <v>60</v>
      </c>
      <c r="L7" s="38">
        <v>23</v>
      </c>
      <c r="M7" s="38">
        <v>65</v>
      </c>
      <c r="N7" s="38">
        <v>17</v>
      </c>
      <c r="O7" s="38">
        <v>3</v>
      </c>
      <c r="P7" s="38">
        <v>40</v>
      </c>
      <c r="Q7" s="51">
        <v>34</v>
      </c>
      <c r="R7" s="50">
        <v>4833</v>
      </c>
      <c r="S7" s="37">
        <v>0.63</v>
      </c>
      <c r="T7" s="37">
        <v>0.37</v>
      </c>
      <c r="U7" s="37" t="s">
        <v>67</v>
      </c>
      <c r="V7" s="37" t="s">
        <v>67</v>
      </c>
      <c r="W7" s="37" t="s">
        <v>67</v>
      </c>
      <c r="X7" s="37" t="s">
        <v>67</v>
      </c>
      <c r="Y7" s="37" t="s">
        <v>67</v>
      </c>
      <c r="Z7" s="37" t="s">
        <v>67</v>
      </c>
      <c r="AA7" s="37" t="s">
        <v>67</v>
      </c>
      <c r="AB7" s="37" t="s">
        <v>67</v>
      </c>
    </row>
    <row r="8" spans="1:28" ht="15.75" thickBot="1" x14ac:dyDescent="0.3">
      <c r="A8" s="16"/>
      <c r="B8" s="16">
        <v>25023</v>
      </c>
      <c r="C8" s="48" t="s">
        <v>72</v>
      </c>
      <c r="D8" s="40">
        <v>1009</v>
      </c>
      <c r="E8" s="38">
        <v>174</v>
      </c>
      <c r="F8" s="38">
        <v>76</v>
      </c>
      <c r="G8" s="38">
        <v>396</v>
      </c>
      <c r="H8" s="38">
        <v>77</v>
      </c>
      <c r="I8" s="38">
        <v>68</v>
      </c>
      <c r="J8" s="38">
        <f t="shared" si="0"/>
        <v>218</v>
      </c>
      <c r="K8" s="38">
        <v>0</v>
      </c>
      <c r="L8" s="38">
        <v>1</v>
      </c>
      <c r="M8" s="38">
        <v>15</v>
      </c>
      <c r="N8" s="38">
        <v>2</v>
      </c>
      <c r="O8" s="38">
        <v>0</v>
      </c>
      <c r="P8" s="38">
        <v>6</v>
      </c>
      <c r="Q8" s="51">
        <v>6</v>
      </c>
      <c r="R8" s="50">
        <v>2688</v>
      </c>
      <c r="S8" s="37">
        <v>0.97</v>
      </c>
      <c r="T8" s="37">
        <v>0.03</v>
      </c>
      <c r="U8" s="37" t="s">
        <v>67</v>
      </c>
      <c r="V8" s="37" t="s">
        <v>67</v>
      </c>
      <c r="W8" s="37" t="s">
        <v>67</v>
      </c>
      <c r="X8" s="37" t="s">
        <v>67</v>
      </c>
      <c r="Y8" s="37" t="s">
        <v>67</v>
      </c>
      <c r="Z8" s="37" t="s">
        <v>67</v>
      </c>
      <c r="AA8" s="37" t="s">
        <v>67</v>
      </c>
      <c r="AB8" s="37" t="s">
        <v>67</v>
      </c>
    </row>
    <row r="9" spans="1:28" ht="15.75" thickBot="1" x14ac:dyDescent="0.3">
      <c r="A9" s="16"/>
      <c r="B9" s="16">
        <v>25031</v>
      </c>
      <c r="C9" s="48" t="s">
        <v>73</v>
      </c>
      <c r="D9" s="40">
        <v>5721</v>
      </c>
      <c r="E9" s="38">
        <v>720</v>
      </c>
      <c r="F9" s="38">
        <v>669</v>
      </c>
      <c r="G9" s="38">
        <v>2535</v>
      </c>
      <c r="H9" s="38">
        <v>603</v>
      </c>
      <c r="I9" s="38">
        <v>241</v>
      </c>
      <c r="J9" s="38">
        <f t="shared" si="0"/>
        <v>953</v>
      </c>
      <c r="K9" s="38">
        <v>44</v>
      </c>
      <c r="L9" s="38">
        <v>25</v>
      </c>
      <c r="M9" s="38">
        <v>76</v>
      </c>
      <c r="N9" s="38">
        <v>10</v>
      </c>
      <c r="O9" s="38">
        <v>1</v>
      </c>
      <c r="P9" s="38">
        <v>58</v>
      </c>
      <c r="Q9" s="51">
        <v>58</v>
      </c>
      <c r="R9" s="50">
        <v>9035</v>
      </c>
      <c r="S9" s="37">
        <v>0.87</v>
      </c>
      <c r="T9" s="37">
        <v>0.13</v>
      </c>
      <c r="U9" s="37" t="s">
        <v>67</v>
      </c>
      <c r="V9" s="37" t="s">
        <v>67</v>
      </c>
      <c r="W9" s="37" t="s">
        <v>67</v>
      </c>
      <c r="X9" s="37" t="s">
        <v>67</v>
      </c>
      <c r="Y9" s="37" t="s">
        <v>67</v>
      </c>
      <c r="Z9" s="37" t="s">
        <v>67</v>
      </c>
      <c r="AA9" s="37" t="s">
        <v>67</v>
      </c>
      <c r="AB9" s="37" t="s">
        <v>67</v>
      </c>
    </row>
    <row r="10" spans="1:28" ht="15.75" thickBot="1" x14ac:dyDescent="0.3">
      <c r="A10" s="16"/>
      <c r="B10" s="16">
        <v>25037</v>
      </c>
      <c r="C10" s="48" t="s">
        <v>74</v>
      </c>
      <c r="D10" s="40">
        <v>2618</v>
      </c>
      <c r="E10" s="38">
        <v>394</v>
      </c>
      <c r="F10" s="38">
        <v>338</v>
      </c>
      <c r="G10" s="38">
        <v>1013</v>
      </c>
      <c r="H10" s="38">
        <v>232</v>
      </c>
      <c r="I10" s="38">
        <v>68</v>
      </c>
      <c r="J10" s="38">
        <f t="shared" si="0"/>
        <v>573</v>
      </c>
      <c r="K10" s="38">
        <v>15</v>
      </c>
      <c r="L10" s="38">
        <v>14</v>
      </c>
      <c r="M10" s="38">
        <v>28</v>
      </c>
      <c r="N10" s="38">
        <v>0</v>
      </c>
      <c r="O10" s="38">
        <v>2</v>
      </c>
      <c r="P10" s="38">
        <v>51</v>
      </c>
      <c r="Q10" s="51">
        <v>62</v>
      </c>
      <c r="R10" s="50">
        <v>5555</v>
      </c>
      <c r="S10" s="37">
        <v>1</v>
      </c>
      <c r="T10" s="37" t="s">
        <v>67</v>
      </c>
      <c r="U10" s="37" t="s">
        <v>67</v>
      </c>
      <c r="V10" s="37" t="s">
        <v>67</v>
      </c>
      <c r="W10" s="37" t="s">
        <v>67</v>
      </c>
      <c r="X10" s="37" t="s">
        <v>67</v>
      </c>
      <c r="Y10" s="37" t="s">
        <v>67</v>
      </c>
      <c r="Z10" s="37" t="s">
        <v>67</v>
      </c>
      <c r="AA10" s="37" t="s">
        <v>67</v>
      </c>
      <c r="AB10" s="37" t="s">
        <v>67</v>
      </c>
    </row>
    <row r="11" spans="1:28" ht="15.75" thickBot="1" x14ac:dyDescent="0.3">
      <c r="A11" s="16"/>
      <c r="B11" s="16">
        <v>25043</v>
      </c>
      <c r="C11" s="48" t="s">
        <v>75</v>
      </c>
      <c r="D11" s="40">
        <v>2978</v>
      </c>
      <c r="E11" s="38">
        <v>286</v>
      </c>
      <c r="F11" s="38">
        <v>301</v>
      </c>
      <c r="G11" s="38">
        <v>1115</v>
      </c>
      <c r="H11" s="38">
        <v>325</v>
      </c>
      <c r="I11" s="38">
        <v>84</v>
      </c>
      <c r="J11" s="38">
        <f t="shared" si="0"/>
        <v>867</v>
      </c>
      <c r="K11" s="38">
        <v>0</v>
      </c>
      <c r="L11" s="38">
        <v>2</v>
      </c>
      <c r="M11" s="38">
        <v>52</v>
      </c>
      <c r="N11" s="38">
        <v>0</v>
      </c>
      <c r="O11" s="38">
        <v>0</v>
      </c>
      <c r="P11" s="38">
        <v>113</v>
      </c>
      <c r="Q11" s="51">
        <v>0</v>
      </c>
      <c r="R11" s="50">
        <v>3891</v>
      </c>
      <c r="S11" s="37">
        <v>0.13</v>
      </c>
      <c r="T11" s="37">
        <v>0.87</v>
      </c>
      <c r="U11" s="37" t="s">
        <v>67</v>
      </c>
      <c r="V11" s="37" t="s">
        <v>67</v>
      </c>
      <c r="W11" s="37" t="s">
        <v>67</v>
      </c>
      <c r="X11" s="37" t="s">
        <v>67</v>
      </c>
      <c r="Y11" s="37" t="s">
        <v>67</v>
      </c>
      <c r="Z11" s="37" t="s">
        <v>67</v>
      </c>
      <c r="AA11" s="37" t="s">
        <v>67</v>
      </c>
      <c r="AB11" s="37" t="s">
        <v>67</v>
      </c>
    </row>
    <row r="12" spans="1:28" ht="15.75" thickBot="1" x14ac:dyDescent="0.3">
      <c r="A12" s="16"/>
      <c r="B12" s="16">
        <v>25044</v>
      </c>
      <c r="C12" s="48" t="s">
        <v>76</v>
      </c>
      <c r="D12" s="40">
        <v>1956</v>
      </c>
      <c r="E12" s="38">
        <v>437</v>
      </c>
      <c r="F12" s="38">
        <v>228</v>
      </c>
      <c r="G12" s="38">
        <v>772</v>
      </c>
      <c r="H12" s="38">
        <v>147</v>
      </c>
      <c r="I12" s="38">
        <v>75</v>
      </c>
      <c r="J12" s="38">
        <f t="shared" si="0"/>
        <v>297</v>
      </c>
      <c r="K12" s="38">
        <v>0</v>
      </c>
      <c r="L12" s="38">
        <v>44</v>
      </c>
      <c r="M12" s="38">
        <v>170</v>
      </c>
      <c r="N12" s="38">
        <v>18</v>
      </c>
      <c r="O12" s="38">
        <v>0</v>
      </c>
      <c r="P12" s="38">
        <v>110</v>
      </c>
      <c r="Q12" s="51">
        <v>9</v>
      </c>
      <c r="R12" s="50">
        <v>3503</v>
      </c>
      <c r="S12" s="37">
        <v>0.9</v>
      </c>
      <c r="T12" s="37">
        <v>0.1</v>
      </c>
      <c r="U12" s="37" t="s">
        <v>67</v>
      </c>
      <c r="V12" s="37" t="s">
        <v>67</v>
      </c>
      <c r="W12" s="37" t="s">
        <v>67</v>
      </c>
      <c r="X12" s="37" t="s">
        <v>67</v>
      </c>
      <c r="Y12" s="37" t="s">
        <v>67</v>
      </c>
      <c r="Z12" s="37" t="s">
        <v>67</v>
      </c>
      <c r="AA12" s="37" t="s">
        <v>67</v>
      </c>
      <c r="AB12" s="37" t="s">
        <v>67</v>
      </c>
    </row>
    <row r="13" spans="1:28" ht="15.75" thickBot="1" x14ac:dyDescent="0.3">
      <c r="A13" s="16"/>
      <c r="B13" s="16">
        <v>25048</v>
      </c>
      <c r="C13" s="48" t="s">
        <v>77</v>
      </c>
      <c r="D13" s="40">
        <v>5436</v>
      </c>
      <c r="E13" s="38">
        <v>550</v>
      </c>
      <c r="F13" s="38">
        <v>500</v>
      </c>
      <c r="G13" s="38">
        <v>2321</v>
      </c>
      <c r="H13" s="38">
        <v>695</v>
      </c>
      <c r="I13" s="38">
        <v>254</v>
      </c>
      <c r="J13" s="38">
        <f t="shared" si="0"/>
        <v>1116</v>
      </c>
      <c r="K13" s="38">
        <v>4</v>
      </c>
      <c r="L13" s="38">
        <v>15</v>
      </c>
      <c r="M13" s="38">
        <v>35</v>
      </c>
      <c r="N13" s="38">
        <v>0</v>
      </c>
      <c r="O13" s="38">
        <v>0</v>
      </c>
      <c r="P13" s="38">
        <v>21</v>
      </c>
      <c r="Q13" s="51">
        <v>0</v>
      </c>
      <c r="R13" s="50">
        <v>7373</v>
      </c>
      <c r="S13" s="37" t="s">
        <v>67</v>
      </c>
      <c r="T13" s="37">
        <v>1</v>
      </c>
      <c r="U13" s="37" t="s">
        <v>67</v>
      </c>
      <c r="V13" s="37" t="s">
        <v>67</v>
      </c>
      <c r="W13" s="37" t="s">
        <v>67</v>
      </c>
      <c r="X13" s="37" t="s">
        <v>67</v>
      </c>
      <c r="Y13" s="37" t="s">
        <v>67</v>
      </c>
      <c r="Z13" s="37" t="s">
        <v>67</v>
      </c>
      <c r="AA13" s="37" t="s">
        <v>67</v>
      </c>
      <c r="AB13" s="37" t="s">
        <v>67</v>
      </c>
    </row>
    <row r="14" spans="1:28" ht="15.75" thickBot="1" x14ac:dyDescent="0.3">
      <c r="A14" s="16"/>
      <c r="B14" s="16">
        <v>25050</v>
      </c>
      <c r="C14" s="48" t="s">
        <v>78</v>
      </c>
      <c r="D14" s="40">
        <v>91</v>
      </c>
      <c r="E14" s="38">
        <v>59</v>
      </c>
      <c r="F14" s="38">
        <v>16</v>
      </c>
      <c r="G14" s="38">
        <v>12</v>
      </c>
      <c r="H14" s="38">
        <v>1</v>
      </c>
      <c r="I14" s="38">
        <v>0</v>
      </c>
      <c r="J14" s="38">
        <f t="shared" si="0"/>
        <v>3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2</v>
      </c>
      <c r="Q14" s="51">
        <v>10</v>
      </c>
      <c r="R14" s="50">
        <v>1552</v>
      </c>
      <c r="S14" s="37">
        <v>1</v>
      </c>
      <c r="T14" s="37" t="s">
        <v>67</v>
      </c>
      <c r="U14" s="37" t="s">
        <v>67</v>
      </c>
      <c r="V14" s="37" t="s">
        <v>67</v>
      </c>
      <c r="W14" s="37" t="s">
        <v>67</v>
      </c>
      <c r="X14" s="37" t="s">
        <v>67</v>
      </c>
      <c r="Y14" s="37" t="s">
        <v>67</v>
      </c>
      <c r="Z14" s="37" t="s">
        <v>67</v>
      </c>
      <c r="AA14" s="37" t="s">
        <v>67</v>
      </c>
      <c r="AB14" s="37" t="s">
        <v>67</v>
      </c>
    </row>
    <row r="15" spans="1:28" ht="15.75" thickBot="1" x14ac:dyDescent="0.3">
      <c r="A15" s="16"/>
      <c r="B15" s="16">
        <v>25068</v>
      </c>
      <c r="C15" s="48" t="s">
        <v>79</v>
      </c>
      <c r="D15" s="40">
        <v>980</v>
      </c>
      <c r="E15" s="38">
        <v>89</v>
      </c>
      <c r="F15" s="38">
        <v>106</v>
      </c>
      <c r="G15" s="38">
        <v>482</v>
      </c>
      <c r="H15" s="38">
        <v>98</v>
      </c>
      <c r="I15" s="38">
        <v>73</v>
      </c>
      <c r="J15" s="38">
        <f t="shared" si="0"/>
        <v>132</v>
      </c>
      <c r="K15" s="38">
        <v>0</v>
      </c>
      <c r="L15" s="38">
        <v>2</v>
      </c>
      <c r="M15" s="38">
        <v>0</v>
      </c>
      <c r="N15" s="38">
        <v>0</v>
      </c>
      <c r="O15" s="38">
        <v>0</v>
      </c>
      <c r="P15" s="38">
        <v>9</v>
      </c>
      <c r="Q15" s="51">
        <v>0</v>
      </c>
      <c r="R15" s="50">
        <v>1872</v>
      </c>
      <c r="S15" s="37">
        <v>0.56999999999999995</v>
      </c>
      <c r="T15" s="37">
        <v>0.43</v>
      </c>
      <c r="U15" s="37" t="s">
        <v>67</v>
      </c>
      <c r="V15" s="37" t="s">
        <v>67</v>
      </c>
      <c r="W15" s="37" t="s">
        <v>67</v>
      </c>
      <c r="X15" s="37" t="s">
        <v>67</v>
      </c>
      <c r="Y15" s="37" t="s">
        <v>67</v>
      </c>
      <c r="Z15" s="37" t="s">
        <v>67</v>
      </c>
      <c r="AA15" s="37" t="s">
        <v>67</v>
      </c>
      <c r="AB15" s="37" t="s">
        <v>67</v>
      </c>
    </row>
    <row r="16" spans="1:28" ht="15.75" thickBot="1" x14ac:dyDescent="0.3">
      <c r="A16" s="16"/>
      <c r="B16" s="16">
        <v>25072</v>
      </c>
      <c r="C16" s="48" t="s">
        <v>80</v>
      </c>
      <c r="D16" s="40">
        <v>3816</v>
      </c>
      <c r="E16" s="38">
        <v>505</v>
      </c>
      <c r="F16" s="38">
        <v>468</v>
      </c>
      <c r="G16" s="38">
        <v>1581</v>
      </c>
      <c r="H16" s="38">
        <v>361</v>
      </c>
      <c r="I16" s="38">
        <v>97</v>
      </c>
      <c r="J16" s="38">
        <f t="shared" si="0"/>
        <v>804</v>
      </c>
      <c r="K16" s="38">
        <v>9</v>
      </c>
      <c r="L16" s="38">
        <v>19</v>
      </c>
      <c r="M16" s="38">
        <v>56</v>
      </c>
      <c r="N16" s="38">
        <v>0</v>
      </c>
      <c r="O16" s="38">
        <v>0</v>
      </c>
      <c r="P16" s="38">
        <v>43</v>
      </c>
      <c r="Q16" s="51">
        <v>0</v>
      </c>
      <c r="R16" s="50">
        <v>6083</v>
      </c>
      <c r="S16" s="37">
        <v>0.62</v>
      </c>
      <c r="T16" s="37">
        <v>0.38</v>
      </c>
      <c r="U16" s="37" t="s">
        <v>67</v>
      </c>
      <c r="V16" s="37" t="s">
        <v>67</v>
      </c>
      <c r="W16" s="37" t="s">
        <v>67</v>
      </c>
      <c r="X16" s="37" t="s">
        <v>67</v>
      </c>
      <c r="Y16" s="37" t="s">
        <v>67</v>
      </c>
      <c r="Z16" s="37" t="s">
        <v>67</v>
      </c>
      <c r="AA16" s="37" t="s">
        <v>67</v>
      </c>
      <c r="AB16" s="37" t="s">
        <v>67</v>
      </c>
    </row>
    <row r="17" spans="1:28" ht="15.75" thickBot="1" x14ac:dyDescent="0.3">
      <c r="A17" s="16"/>
      <c r="B17" s="16">
        <v>25084</v>
      </c>
      <c r="C17" s="48" t="s">
        <v>81</v>
      </c>
      <c r="D17" s="40">
        <v>3922</v>
      </c>
      <c r="E17" s="38">
        <v>267</v>
      </c>
      <c r="F17" s="38">
        <v>275</v>
      </c>
      <c r="G17" s="38">
        <v>1686</v>
      </c>
      <c r="H17" s="38">
        <v>493</v>
      </c>
      <c r="I17" s="38">
        <v>96</v>
      </c>
      <c r="J17" s="38">
        <f t="shared" si="0"/>
        <v>1105</v>
      </c>
      <c r="K17" s="38">
        <v>3</v>
      </c>
      <c r="L17" s="38">
        <v>10</v>
      </c>
      <c r="M17" s="38">
        <v>59</v>
      </c>
      <c r="N17" s="38">
        <v>0</v>
      </c>
      <c r="O17" s="38">
        <v>0</v>
      </c>
      <c r="P17" s="38">
        <v>76</v>
      </c>
      <c r="Q17" s="51">
        <v>0</v>
      </c>
      <c r="R17" s="50">
        <v>5117</v>
      </c>
      <c r="S17" s="37" t="s">
        <v>67</v>
      </c>
      <c r="T17" s="37">
        <v>1</v>
      </c>
      <c r="U17" s="37" t="s">
        <v>67</v>
      </c>
      <c r="V17" s="37" t="s">
        <v>67</v>
      </c>
      <c r="W17" s="37" t="s">
        <v>67</v>
      </c>
      <c r="X17" s="37" t="s">
        <v>67</v>
      </c>
      <c r="Y17" s="37" t="s">
        <v>67</v>
      </c>
      <c r="Z17" s="37" t="s">
        <v>67</v>
      </c>
      <c r="AA17" s="37" t="s">
        <v>67</v>
      </c>
      <c r="AB17" s="37" t="s">
        <v>67</v>
      </c>
    </row>
    <row r="18" spans="1:28" ht="15.75" thickBot="1" x14ac:dyDescent="0.3">
      <c r="A18" s="16"/>
      <c r="B18" s="16">
        <v>25091</v>
      </c>
      <c r="C18" s="48" t="s">
        <v>82</v>
      </c>
      <c r="D18" s="40">
        <v>194</v>
      </c>
      <c r="E18" s="38">
        <v>53</v>
      </c>
      <c r="F18" s="38">
        <v>21</v>
      </c>
      <c r="G18" s="38">
        <v>66</v>
      </c>
      <c r="H18" s="38">
        <v>13</v>
      </c>
      <c r="I18" s="38">
        <v>0</v>
      </c>
      <c r="J18" s="38">
        <f t="shared" si="0"/>
        <v>41</v>
      </c>
      <c r="K18" s="38">
        <v>0</v>
      </c>
      <c r="L18" s="38">
        <v>2</v>
      </c>
      <c r="M18" s="38">
        <v>22</v>
      </c>
      <c r="N18" s="38">
        <v>0</v>
      </c>
      <c r="O18" s="38">
        <v>0</v>
      </c>
      <c r="P18" s="38">
        <v>6</v>
      </c>
      <c r="Q18" s="51">
        <v>34</v>
      </c>
      <c r="R18" s="50">
        <v>1756</v>
      </c>
      <c r="S18" s="37">
        <v>1</v>
      </c>
      <c r="T18" s="37" t="s">
        <v>67</v>
      </c>
      <c r="U18" s="37" t="s">
        <v>67</v>
      </c>
      <c r="V18" s="37" t="s">
        <v>67</v>
      </c>
      <c r="W18" s="37" t="s">
        <v>67</v>
      </c>
      <c r="X18" s="37" t="s">
        <v>67</v>
      </c>
      <c r="Y18" s="37" t="s">
        <v>67</v>
      </c>
      <c r="Z18" s="37" t="s">
        <v>67</v>
      </c>
      <c r="AA18" s="37" t="s">
        <v>67</v>
      </c>
      <c r="AB18" s="37" t="s">
        <v>67</v>
      </c>
    </row>
    <row r="19" spans="1:28" ht="15.75" thickBot="1" x14ac:dyDescent="0.3">
      <c r="A19" s="16"/>
      <c r="B19" s="16">
        <v>25105</v>
      </c>
      <c r="C19" s="48" t="s">
        <v>83</v>
      </c>
      <c r="D19" s="40">
        <v>1545</v>
      </c>
      <c r="E19" s="38">
        <v>317</v>
      </c>
      <c r="F19" s="38">
        <v>262</v>
      </c>
      <c r="G19" s="38">
        <v>593</v>
      </c>
      <c r="H19" s="38">
        <v>163</v>
      </c>
      <c r="I19" s="38">
        <v>26</v>
      </c>
      <c r="J19" s="38">
        <f t="shared" si="0"/>
        <v>184</v>
      </c>
      <c r="K19" s="38">
        <v>3</v>
      </c>
      <c r="L19" s="38">
        <v>3</v>
      </c>
      <c r="M19" s="38">
        <v>23</v>
      </c>
      <c r="N19" s="38">
        <v>0</v>
      </c>
      <c r="O19" s="38">
        <v>0</v>
      </c>
      <c r="P19" s="38">
        <v>13</v>
      </c>
      <c r="Q19" s="51">
        <v>0</v>
      </c>
      <c r="R19" s="50">
        <v>3277</v>
      </c>
      <c r="S19" s="37">
        <v>0.15</v>
      </c>
      <c r="T19" s="37">
        <v>0.85</v>
      </c>
      <c r="U19" s="37" t="s">
        <v>67</v>
      </c>
      <c r="V19" s="37" t="s">
        <v>67</v>
      </c>
      <c r="W19" s="37" t="s">
        <v>67</v>
      </c>
      <c r="X19" s="37" t="s">
        <v>67</v>
      </c>
      <c r="Y19" s="37" t="s">
        <v>67</v>
      </c>
      <c r="Z19" s="37" t="s">
        <v>67</v>
      </c>
      <c r="AA19" s="37" t="s">
        <v>67</v>
      </c>
      <c r="AB19" s="37" t="s">
        <v>67</v>
      </c>
    </row>
    <row r="20" spans="1:28" ht="15.75" thickBot="1" x14ac:dyDescent="0.3">
      <c r="A20" s="16"/>
      <c r="B20" s="16">
        <v>25107</v>
      </c>
      <c r="C20" s="48" t="s">
        <v>84</v>
      </c>
      <c r="D20" s="40">
        <v>2906</v>
      </c>
      <c r="E20" s="38">
        <v>366</v>
      </c>
      <c r="F20" s="38">
        <v>326</v>
      </c>
      <c r="G20" s="38">
        <v>1256</v>
      </c>
      <c r="H20" s="38">
        <v>280</v>
      </c>
      <c r="I20" s="38">
        <v>246</v>
      </c>
      <c r="J20" s="38">
        <f t="shared" si="0"/>
        <v>432</v>
      </c>
      <c r="K20" s="38">
        <v>61</v>
      </c>
      <c r="L20" s="38">
        <v>45</v>
      </c>
      <c r="M20" s="38">
        <v>41</v>
      </c>
      <c r="N20" s="38">
        <v>0</v>
      </c>
      <c r="O20" s="38">
        <v>0</v>
      </c>
      <c r="P20" s="38">
        <v>26</v>
      </c>
      <c r="Q20" s="51">
        <v>18</v>
      </c>
      <c r="R20" s="50">
        <v>4803</v>
      </c>
      <c r="S20" s="37">
        <v>0.46</v>
      </c>
      <c r="T20" s="37">
        <v>0.54</v>
      </c>
      <c r="U20" s="37" t="s">
        <v>67</v>
      </c>
      <c r="V20" s="37" t="s">
        <v>67</v>
      </c>
      <c r="W20" s="37" t="s">
        <v>67</v>
      </c>
      <c r="X20" s="37" t="s">
        <v>67</v>
      </c>
      <c r="Y20" s="37" t="s">
        <v>67</v>
      </c>
      <c r="Z20" s="37" t="s">
        <v>67</v>
      </c>
      <c r="AA20" s="37" t="s">
        <v>67</v>
      </c>
      <c r="AB20" s="37" t="s">
        <v>67</v>
      </c>
    </row>
    <row r="21" spans="1:28" ht="15.75" thickBot="1" x14ac:dyDescent="0.3">
      <c r="A21" s="16"/>
      <c r="B21" s="16">
        <v>25110</v>
      </c>
      <c r="C21" s="48" t="s">
        <v>85</v>
      </c>
      <c r="D21" s="40">
        <v>393</v>
      </c>
      <c r="E21" s="38">
        <v>50</v>
      </c>
      <c r="F21" s="38">
        <v>28</v>
      </c>
      <c r="G21" s="38">
        <v>184</v>
      </c>
      <c r="H21" s="38">
        <v>34</v>
      </c>
      <c r="I21" s="38">
        <v>13</v>
      </c>
      <c r="J21" s="38">
        <f t="shared" si="0"/>
        <v>84</v>
      </c>
      <c r="K21" s="38">
        <v>0</v>
      </c>
      <c r="L21" s="38">
        <v>13</v>
      </c>
      <c r="M21" s="38">
        <v>45</v>
      </c>
      <c r="N21" s="38">
        <v>0</v>
      </c>
      <c r="O21" s="38">
        <v>0</v>
      </c>
      <c r="P21" s="38">
        <v>10</v>
      </c>
      <c r="Q21" s="51">
        <v>0</v>
      </c>
      <c r="R21" s="50">
        <v>2132</v>
      </c>
      <c r="S21" s="37">
        <v>1</v>
      </c>
      <c r="T21" s="37" t="s">
        <v>67</v>
      </c>
      <c r="U21" s="37" t="s">
        <v>67</v>
      </c>
      <c r="V21" s="37" t="s">
        <v>67</v>
      </c>
      <c r="W21" s="37" t="s">
        <v>67</v>
      </c>
      <c r="X21" s="37" t="s">
        <v>67</v>
      </c>
      <c r="Y21" s="37" t="s">
        <v>67</v>
      </c>
      <c r="Z21" s="37" t="s">
        <v>67</v>
      </c>
      <c r="AA21" s="37" t="s">
        <v>67</v>
      </c>
      <c r="AB21" s="37" t="s">
        <v>67</v>
      </c>
    </row>
    <row r="22" spans="1:28" ht="15.75" thickBot="1" x14ac:dyDescent="0.3">
      <c r="A22" s="16"/>
      <c r="B22" s="16">
        <v>25112</v>
      </c>
      <c r="C22" s="48" t="s">
        <v>86</v>
      </c>
      <c r="D22" s="40">
        <v>970</v>
      </c>
      <c r="E22" s="38">
        <v>271</v>
      </c>
      <c r="F22" s="38">
        <v>79</v>
      </c>
      <c r="G22" s="38">
        <v>361</v>
      </c>
      <c r="H22" s="38">
        <v>62</v>
      </c>
      <c r="I22" s="38">
        <v>0</v>
      </c>
      <c r="J22" s="38">
        <f t="shared" si="0"/>
        <v>197</v>
      </c>
      <c r="K22" s="38">
        <v>72</v>
      </c>
      <c r="L22" s="38">
        <v>14</v>
      </c>
      <c r="M22" s="38">
        <v>51</v>
      </c>
      <c r="N22" s="38">
        <v>0</v>
      </c>
      <c r="O22" s="38">
        <v>0</v>
      </c>
      <c r="P22" s="38">
        <v>28</v>
      </c>
      <c r="Q22" s="51">
        <v>1</v>
      </c>
      <c r="R22" s="50">
        <v>4211</v>
      </c>
      <c r="S22" s="37">
        <v>1</v>
      </c>
      <c r="T22" s="37" t="s">
        <v>67</v>
      </c>
      <c r="U22" s="37" t="s">
        <v>67</v>
      </c>
      <c r="V22" s="37" t="s">
        <v>67</v>
      </c>
      <c r="W22" s="37" t="s">
        <v>67</v>
      </c>
      <c r="X22" s="37" t="s">
        <v>67</v>
      </c>
      <c r="Y22" s="37" t="s">
        <v>67</v>
      </c>
      <c r="Z22" s="37" t="s">
        <v>67</v>
      </c>
      <c r="AA22" s="37" t="s">
        <v>67</v>
      </c>
      <c r="AB22" s="37" t="s">
        <v>67</v>
      </c>
    </row>
    <row r="23" spans="1:28" ht="15.75" thickBot="1" x14ac:dyDescent="0.3">
      <c r="A23" s="16"/>
      <c r="B23" s="16">
        <v>25117</v>
      </c>
      <c r="C23" s="48" t="s">
        <v>87</v>
      </c>
      <c r="D23" s="40">
        <v>2305</v>
      </c>
      <c r="E23" s="38">
        <v>232</v>
      </c>
      <c r="F23" s="38">
        <v>148</v>
      </c>
      <c r="G23" s="38">
        <v>940</v>
      </c>
      <c r="H23" s="38">
        <v>312</v>
      </c>
      <c r="I23" s="38">
        <v>37</v>
      </c>
      <c r="J23" s="38">
        <f t="shared" si="0"/>
        <v>636</v>
      </c>
      <c r="K23" s="38">
        <v>2</v>
      </c>
      <c r="L23" s="38">
        <v>2</v>
      </c>
      <c r="M23" s="38">
        <v>16</v>
      </c>
      <c r="N23" s="38">
        <v>1</v>
      </c>
      <c r="O23" s="38">
        <v>6</v>
      </c>
      <c r="P23" s="38">
        <v>27</v>
      </c>
      <c r="Q23" s="51">
        <v>0</v>
      </c>
      <c r="R23" s="50">
        <v>3157</v>
      </c>
      <c r="S23" s="37" t="s">
        <v>67</v>
      </c>
      <c r="T23" s="37">
        <v>1</v>
      </c>
      <c r="U23" s="37" t="s">
        <v>67</v>
      </c>
      <c r="V23" s="37" t="s">
        <v>67</v>
      </c>
      <c r="W23" s="37" t="s">
        <v>67</v>
      </c>
      <c r="X23" s="37" t="s">
        <v>67</v>
      </c>
      <c r="Y23" s="37" t="s">
        <v>67</v>
      </c>
      <c r="Z23" s="37" t="s">
        <v>67</v>
      </c>
      <c r="AA23" s="37" t="s">
        <v>67</v>
      </c>
      <c r="AB23" s="37" t="s">
        <v>67</v>
      </c>
    </row>
    <row r="24" spans="1:28" ht="15.75" thickBot="1" x14ac:dyDescent="0.3">
      <c r="A24" s="16"/>
      <c r="B24" s="16">
        <v>25118</v>
      </c>
      <c r="C24" s="48" t="s">
        <v>88</v>
      </c>
      <c r="D24" s="40">
        <v>1211</v>
      </c>
      <c r="E24" s="38">
        <v>52</v>
      </c>
      <c r="F24" s="38">
        <v>83</v>
      </c>
      <c r="G24" s="38">
        <v>546</v>
      </c>
      <c r="H24" s="38">
        <v>171</v>
      </c>
      <c r="I24" s="38">
        <v>34</v>
      </c>
      <c r="J24" s="38">
        <f t="shared" si="0"/>
        <v>325</v>
      </c>
      <c r="K24" s="38">
        <v>2</v>
      </c>
      <c r="L24" s="38">
        <v>7</v>
      </c>
      <c r="M24" s="38">
        <v>21</v>
      </c>
      <c r="N24" s="38">
        <v>2</v>
      </c>
      <c r="O24" s="38">
        <v>0</v>
      </c>
      <c r="P24" s="38">
        <v>21</v>
      </c>
      <c r="Q24" s="51">
        <v>0</v>
      </c>
      <c r="R24" s="50">
        <v>1698</v>
      </c>
      <c r="S24" s="37" t="s">
        <v>67</v>
      </c>
      <c r="T24" s="37">
        <v>1</v>
      </c>
      <c r="U24" s="37" t="s">
        <v>67</v>
      </c>
      <c r="V24" s="37" t="s">
        <v>67</v>
      </c>
      <c r="W24" s="37" t="s">
        <v>67</v>
      </c>
      <c r="X24" s="37" t="s">
        <v>67</v>
      </c>
      <c r="Y24" s="37" t="s">
        <v>67</v>
      </c>
      <c r="Z24" s="37" t="s">
        <v>67</v>
      </c>
      <c r="AA24" s="37" t="s">
        <v>67</v>
      </c>
      <c r="AB24" s="37" t="s">
        <v>67</v>
      </c>
    </row>
    <row r="25" spans="1:28" ht="15.75" thickBot="1" x14ac:dyDescent="0.3">
      <c r="A25" s="16"/>
      <c r="B25" s="16">
        <v>25119</v>
      </c>
      <c r="C25" s="48" t="s">
        <v>89</v>
      </c>
      <c r="D25" s="40">
        <v>1877</v>
      </c>
      <c r="E25" s="38">
        <v>354</v>
      </c>
      <c r="F25" s="38">
        <v>250</v>
      </c>
      <c r="G25" s="38">
        <v>784</v>
      </c>
      <c r="H25" s="38">
        <v>159</v>
      </c>
      <c r="I25" s="38">
        <v>44</v>
      </c>
      <c r="J25" s="38">
        <f t="shared" si="0"/>
        <v>286</v>
      </c>
      <c r="K25" s="38">
        <v>24</v>
      </c>
      <c r="L25" s="38">
        <v>29</v>
      </c>
      <c r="M25" s="38">
        <v>47</v>
      </c>
      <c r="N25" s="38">
        <v>0</v>
      </c>
      <c r="O25" s="38">
        <v>4</v>
      </c>
      <c r="P25" s="38">
        <v>15</v>
      </c>
      <c r="Q25" s="51">
        <v>6</v>
      </c>
      <c r="R25" s="50">
        <v>4757</v>
      </c>
      <c r="S25" s="37">
        <v>1</v>
      </c>
      <c r="T25" s="37" t="s">
        <v>67</v>
      </c>
      <c r="U25" s="37" t="s">
        <v>67</v>
      </c>
      <c r="V25" s="37" t="s">
        <v>67</v>
      </c>
      <c r="W25" s="37" t="s">
        <v>67</v>
      </c>
      <c r="X25" s="37" t="s">
        <v>67</v>
      </c>
      <c r="Y25" s="37" t="s">
        <v>67</v>
      </c>
      <c r="Z25" s="37" t="s">
        <v>67</v>
      </c>
      <c r="AA25" s="37" t="s">
        <v>67</v>
      </c>
      <c r="AB25" s="37" t="s">
        <v>67</v>
      </c>
    </row>
    <row r="26" spans="1:28" ht="15.75" thickBot="1" x14ac:dyDescent="0.3">
      <c r="A26" s="16"/>
      <c r="B26" s="16">
        <v>25120</v>
      </c>
      <c r="C26" s="48" t="s">
        <v>90</v>
      </c>
      <c r="D26" s="40">
        <v>3889</v>
      </c>
      <c r="E26" s="38">
        <v>207</v>
      </c>
      <c r="F26" s="38">
        <v>264</v>
      </c>
      <c r="G26" s="38">
        <v>1805</v>
      </c>
      <c r="H26" s="38">
        <v>378</v>
      </c>
      <c r="I26" s="38">
        <v>195</v>
      </c>
      <c r="J26" s="38">
        <f t="shared" si="0"/>
        <v>1040</v>
      </c>
      <c r="K26" s="38">
        <v>2</v>
      </c>
      <c r="L26" s="38">
        <v>4</v>
      </c>
      <c r="M26" s="38">
        <v>21</v>
      </c>
      <c r="N26" s="38">
        <v>4</v>
      </c>
      <c r="O26" s="38">
        <v>0</v>
      </c>
      <c r="P26" s="38">
        <v>12</v>
      </c>
      <c r="Q26" s="51">
        <v>10</v>
      </c>
      <c r="R26" s="50">
        <v>5080</v>
      </c>
      <c r="S26" s="37" t="s">
        <v>67</v>
      </c>
      <c r="T26" s="37">
        <v>1</v>
      </c>
      <c r="U26" s="37" t="s">
        <v>67</v>
      </c>
      <c r="V26" s="37" t="s">
        <v>67</v>
      </c>
      <c r="W26" s="37" t="s">
        <v>67</v>
      </c>
      <c r="X26" s="37" t="s">
        <v>67</v>
      </c>
      <c r="Y26" s="37" t="s">
        <v>67</v>
      </c>
      <c r="Z26" s="37" t="s">
        <v>67</v>
      </c>
      <c r="AA26" s="37" t="s">
        <v>67</v>
      </c>
      <c r="AB26" s="37" t="s">
        <v>67</v>
      </c>
    </row>
    <row r="27" spans="1:28" ht="15.75" thickBot="1" x14ac:dyDescent="0.3">
      <c r="A27" s="16"/>
      <c r="B27" s="16">
        <v>25121</v>
      </c>
      <c r="C27" s="48" t="s">
        <v>91</v>
      </c>
      <c r="D27" s="40">
        <v>1077</v>
      </c>
      <c r="E27" s="38">
        <v>168</v>
      </c>
      <c r="F27" s="38">
        <v>176</v>
      </c>
      <c r="G27" s="38">
        <v>427</v>
      </c>
      <c r="H27" s="38">
        <v>64</v>
      </c>
      <c r="I27" s="38">
        <v>39</v>
      </c>
      <c r="J27" s="38">
        <f t="shared" si="0"/>
        <v>203</v>
      </c>
      <c r="K27" s="38">
        <v>15</v>
      </c>
      <c r="L27" s="38">
        <v>8</v>
      </c>
      <c r="M27" s="38">
        <v>8</v>
      </c>
      <c r="N27" s="38">
        <v>0</v>
      </c>
      <c r="O27" s="38">
        <v>0</v>
      </c>
      <c r="P27" s="38">
        <v>16</v>
      </c>
      <c r="Q27" s="51">
        <v>6</v>
      </c>
      <c r="R27" s="50">
        <v>3340</v>
      </c>
      <c r="S27" s="37">
        <v>1</v>
      </c>
      <c r="T27" s="37" t="s">
        <v>67</v>
      </c>
      <c r="U27" s="37" t="s">
        <v>67</v>
      </c>
      <c r="V27" s="37" t="s">
        <v>67</v>
      </c>
      <c r="W27" s="37" t="s">
        <v>67</v>
      </c>
      <c r="X27" s="37" t="s">
        <v>67</v>
      </c>
      <c r="Y27" s="37" t="s">
        <v>67</v>
      </c>
      <c r="Z27" s="37" t="s">
        <v>67</v>
      </c>
      <c r="AA27" s="37" t="s">
        <v>67</v>
      </c>
      <c r="AB27" s="37" t="s">
        <v>67</v>
      </c>
    </row>
    <row r="28" spans="1:28" ht="15.75" thickBot="1" x14ac:dyDescent="0.3">
      <c r="A28" s="16"/>
      <c r="B28" s="16">
        <v>25122</v>
      </c>
      <c r="C28" s="48" t="s">
        <v>92</v>
      </c>
      <c r="D28" s="40">
        <v>3870</v>
      </c>
      <c r="E28" s="38">
        <v>272</v>
      </c>
      <c r="F28" s="38">
        <v>178</v>
      </c>
      <c r="G28" s="38">
        <v>1723</v>
      </c>
      <c r="H28" s="38">
        <v>520</v>
      </c>
      <c r="I28" s="38">
        <v>143</v>
      </c>
      <c r="J28" s="38">
        <f t="shared" si="0"/>
        <v>1034</v>
      </c>
      <c r="K28" s="38">
        <v>3</v>
      </c>
      <c r="L28" s="38">
        <v>0</v>
      </c>
      <c r="M28" s="38">
        <v>17</v>
      </c>
      <c r="N28" s="38">
        <v>0</v>
      </c>
      <c r="O28" s="38">
        <v>0</v>
      </c>
      <c r="P28" s="38">
        <v>4</v>
      </c>
      <c r="Q28" s="51">
        <v>0</v>
      </c>
      <c r="R28" s="50">
        <v>4908</v>
      </c>
      <c r="S28" s="37" t="s">
        <v>67</v>
      </c>
      <c r="T28" s="37">
        <v>1</v>
      </c>
      <c r="U28" s="37" t="s">
        <v>67</v>
      </c>
      <c r="V28" s="37" t="s">
        <v>67</v>
      </c>
      <c r="W28" s="37" t="s">
        <v>67</v>
      </c>
      <c r="X28" s="37" t="s">
        <v>67</v>
      </c>
      <c r="Y28" s="37" t="s">
        <v>67</v>
      </c>
      <c r="Z28" s="37" t="s">
        <v>67</v>
      </c>
      <c r="AA28" s="37" t="s">
        <v>67</v>
      </c>
      <c r="AB28" s="37" t="s">
        <v>67</v>
      </c>
    </row>
    <row r="29" spans="1:28" ht="15.75" thickBot="1" x14ac:dyDescent="0.3">
      <c r="A29" s="16"/>
      <c r="B29" s="16">
        <v>25123</v>
      </c>
      <c r="C29" s="48" t="s">
        <v>93</v>
      </c>
      <c r="D29" s="40">
        <v>2539</v>
      </c>
      <c r="E29" s="38">
        <v>499</v>
      </c>
      <c r="F29" s="38">
        <v>397</v>
      </c>
      <c r="G29" s="38">
        <v>920</v>
      </c>
      <c r="H29" s="38">
        <v>257</v>
      </c>
      <c r="I29" s="38">
        <v>69</v>
      </c>
      <c r="J29" s="38">
        <f t="shared" si="0"/>
        <v>397</v>
      </c>
      <c r="K29" s="38">
        <v>7</v>
      </c>
      <c r="L29" s="38">
        <v>48</v>
      </c>
      <c r="M29" s="38">
        <v>37</v>
      </c>
      <c r="N29" s="38">
        <v>8</v>
      </c>
      <c r="O29" s="38">
        <v>0</v>
      </c>
      <c r="P29" s="38">
        <v>27</v>
      </c>
      <c r="Q29" s="51">
        <v>0</v>
      </c>
      <c r="R29" s="50">
        <v>3926</v>
      </c>
      <c r="S29" s="37" t="s">
        <v>67</v>
      </c>
      <c r="T29" s="37">
        <v>1</v>
      </c>
      <c r="U29" s="37" t="s">
        <v>67</v>
      </c>
      <c r="V29" s="37" t="s">
        <v>67</v>
      </c>
      <c r="W29" s="37" t="s">
        <v>67</v>
      </c>
      <c r="X29" s="37" t="s">
        <v>67</v>
      </c>
      <c r="Y29" s="37" t="s">
        <v>67</v>
      </c>
      <c r="Z29" s="37" t="s">
        <v>67</v>
      </c>
      <c r="AA29" s="37" t="s">
        <v>67</v>
      </c>
      <c r="AB29" s="37" t="s">
        <v>67</v>
      </c>
    </row>
    <row r="30" spans="1:28" x14ac:dyDescent="0.25">
      <c r="A30" s="16"/>
      <c r="B30" s="16">
        <v>25124</v>
      </c>
      <c r="C30" s="48" t="s">
        <v>94</v>
      </c>
      <c r="D30" s="40">
        <v>2958</v>
      </c>
      <c r="E30" s="38">
        <v>308</v>
      </c>
      <c r="F30" s="38">
        <v>239</v>
      </c>
      <c r="G30" s="38">
        <v>1257</v>
      </c>
      <c r="H30" s="38">
        <v>282</v>
      </c>
      <c r="I30" s="38">
        <v>115</v>
      </c>
      <c r="J30" s="38">
        <f t="shared" si="0"/>
        <v>757</v>
      </c>
      <c r="K30" s="38">
        <v>8</v>
      </c>
      <c r="L30" s="38">
        <v>14</v>
      </c>
      <c r="M30" s="38">
        <v>46</v>
      </c>
      <c r="N30" s="38">
        <v>5</v>
      </c>
      <c r="O30" s="38">
        <v>0</v>
      </c>
      <c r="P30" s="38">
        <v>61</v>
      </c>
      <c r="Q30" s="51">
        <v>0</v>
      </c>
      <c r="R30" s="50">
        <v>3808</v>
      </c>
      <c r="S30" s="37" t="s">
        <v>67</v>
      </c>
      <c r="T30" s="37">
        <v>1</v>
      </c>
      <c r="U30" s="37" t="s">
        <v>67</v>
      </c>
      <c r="V30" s="37" t="s">
        <v>67</v>
      </c>
      <c r="W30" s="37" t="s">
        <v>67</v>
      </c>
      <c r="X30" s="37" t="s">
        <v>67</v>
      </c>
      <c r="Y30" s="37" t="s">
        <v>67</v>
      </c>
      <c r="Z30" s="37" t="s">
        <v>67</v>
      </c>
      <c r="AA30" s="37" t="s">
        <v>67</v>
      </c>
      <c r="AB30" s="37" t="s">
        <v>67</v>
      </c>
    </row>
  </sheetData>
  <autoFilter ref="B3:C3" xr:uid="{9566EF4B-79CB-4943-B0E1-D499F39BFA3C}"/>
  <mergeCells count="3">
    <mergeCell ref="R2:R3"/>
    <mergeCell ref="D2:D3"/>
    <mergeCell ref="Q2:Q3"/>
  </mergeCells>
  <conditionalFormatting sqref="D4:AB30">
    <cfRule type="expression" dxfId="0" priority="3">
      <formula>ISTEXT(D4)</formula>
    </cfRule>
  </conditionalFormatting>
  <hyperlinks>
    <hyperlink ref="A2" location="INDEX!A1" display="INDEX!A1" xr:uid="{A77D1F98-0156-4FDA-815F-9F48174533FE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2" manualBreakCount="2">
    <brk id="10" max="1048575" man="1"/>
    <brk id="1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1</vt:lpstr>
      <vt:lpstr>2</vt:lpstr>
      <vt:lpstr>3</vt:lpstr>
      <vt:lpstr>'1'!Impression_des_titres</vt:lpstr>
      <vt:lpstr>'2'!Impression_des_titres</vt:lpstr>
      <vt:lpstr>'3'!Impression_des_titres</vt:lpstr>
      <vt:lpstr>INDEX!Impression_des_titres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DELTENRE Alain</dc:creator>
  <cp:lastModifiedBy>DELTENRE Alain</cp:lastModifiedBy>
  <cp:lastPrinted>2024-03-12T09:27:51Z</cp:lastPrinted>
  <dcterms:created xsi:type="dcterms:W3CDTF">2021-07-01T12:01:33Z</dcterms:created>
  <dcterms:modified xsi:type="dcterms:W3CDTF">2024-03-13T08:03:53Z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2021-07-01T12:01:34Z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26441a4f-9020-4573-ab76-9226117ed3b2</vt:lpwstr>
  </property>
  <property fmtid="{D5CDD505-2E9C-101B-9397-08002B2CF9AE}" pid="8" name="MSIP_Label_97a477d1-147d-4e34-b5e3-7b26d2f44870_ContentBits">
    <vt:lpwstr>0</vt:lpwstr>
  </property>
</Properties>
</file>